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III.H (6.-7.třída)" sheetId="1" r:id="rId1"/>
    <sheet name="IV.H (8.-9.třída)" sheetId="2" r:id="rId2"/>
    <sheet name="V.H (STŘ.Š)" sheetId="3" r:id="rId3"/>
    <sheet name="III.D (6.-7.třída)" sheetId="4" r:id="rId4"/>
    <sheet name="IV.D (8.-9.třída)" sheetId="5" r:id="rId5"/>
    <sheet name="V.D (STŘ.Š)" sheetId="6" r:id="rId6"/>
  </sheets>
  <definedNames>
    <definedName name="_xlnm._FilterDatabase" localSheetId="3" hidden="1">'III.D (6.-7.třída)'!$B$5:$B$51</definedName>
    <definedName name="_xlnm._FilterDatabase" localSheetId="0" hidden="1">'III.H (6.-7.třída)'!$B$5:$B$52</definedName>
    <definedName name="_xlnm._FilterDatabase" localSheetId="4" hidden="1">'IV.D (8.-9.třída)'!$B$5:$B$51</definedName>
    <definedName name="_xlnm._FilterDatabase" localSheetId="1" hidden="1">'IV.H (8.-9.třída)'!$B$5:$B$47</definedName>
    <definedName name="_xlnm._FilterDatabase" localSheetId="5" hidden="1">'V.D (STŘ.Š)'!$B$5:$B$47</definedName>
    <definedName name="_xlnm._FilterDatabase" localSheetId="2" hidden="1">'V.H (STŘ.Š)'!$B$5:$B$47</definedName>
    <definedName name="_xlnm.Print_Titles" localSheetId="3">'III.D (6.-7.třída)'!$5:$5</definedName>
    <definedName name="_xlnm.Print_Titles" localSheetId="0">'III.H (6.-7.třída)'!$5:$5</definedName>
    <definedName name="_xlnm.Print_Titles" localSheetId="4">'IV.D (8.-9.třída)'!$5:$5</definedName>
    <definedName name="_xlnm.Print_Titles" localSheetId="1">'IV.H (8.-9.třída)'!$5:$5</definedName>
    <definedName name="_xlnm.Print_Titles" localSheetId="5">'V.D (STŘ.Š)'!$5:$5</definedName>
    <definedName name="_xlnm.Print_Titles" localSheetId="2">'V.H (STŘ.Š)'!$5:$5</definedName>
  </definedNames>
  <calcPr fullCalcOnLoad="1"/>
</workbook>
</file>

<file path=xl/sharedStrings.xml><?xml version="1.0" encoding="utf-8"?>
<sst xmlns="http://schemas.openxmlformats.org/spreadsheetml/2006/main" count="816" uniqueCount="367">
  <si>
    <t>Startovní číslo</t>
  </si>
  <si>
    <t>Jméno</t>
  </si>
  <si>
    <t>Příjmení</t>
  </si>
  <si>
    <t>Sportovní klub</t>
  </si>
  <si>
    <t>Umístění</t>
  </si>
  <si>
    <t>Martin</t>
  </si>
  <si>
    <t>Celkové umístění</t>
  </si>
  <si>
    <t>ZŠ Masarykova Třinec</t>
  </si>
  <si>
    <t>Jan</t>
  </si>
  <si>
    <t>Razska</t>
  </si>
  <si>
    <t>Jakub</t>
  </si>
  <si>
    <t>Namyslo</t>
  </si>
  <si>
    <t>Adam</t>
  </si>
  <si>
    <t>Rufer</t>
  </si>
  <si>
    <t>Filip</t>
  </si>
  <si>
    <t>Bajtek</t>
  </si>
  <si>
    <t>Vojtěch</t>
  </si>
  <si>
    <t>Bazgier</t>
  </si>
  <si>
    <t>Patrik</t>
  </si>
  <si>
    <t>Klus</t>
  </si>
  <si>
    <t>ZŠ Ostrava Vítkovice</t>
  </si>
  <si>
    <t>Viktor</t>
  </si>
  <si>
    <t>Černý</t>
  </si>
  <si>
    <t>Petr</t>
  </si>
  <si>
    <t>Kolouch</t>
  </si>
  <si>
    <t>Mrázek</t>
  </si>
  <si>
    <t>Marek</t>
  </si>
  <si>
    <t>Přívara</t>
  </si>
  <si>
    <t>Roztislav</t>
  </si>
  <si>
    <t>Vaněk</t>
  </si>
  <si>
    <t>Včíslák</t>
  </si>
  <si>
    <t>ZŠ Mendelova Karviná</t>
  </si>
  <si>
    <t>Furo</t>
  </si>
  <si>
    <t>Josef</t>
  </si>
  <si>
    <t>Radek</t>
  </si>
  <si>
    <t>Kotula</t>
  </si>
  <si>
    <t>Lukáš</t>
  </si>
  <si>
    <t>Badžgoň</t>
  </si>
  <si>
    <t>Skřížkovský</t>
  </si>
  <si>
    <t>ZŠ Jelínkova Rýmařov</t>
  </si>
  <si>
    <t>Antonín</t>
  </si>
  <si>
    <t>Diviš</t>
  </si>
  <si>
    <t>Michal</t>
  </si>
  <si>
    <t>Furik</t>
  </si>
  <si>
    <t>Tomáš</t>
  </si>
  <si>
    <t>Sitař</t>
  </si>
  <si>
    <t>František</t>
  </si>
  <si>
    <t>Škuta</t>
  </si>
  <si>
    <t>Václav</t>
  </si>
  <si>
    <t>Svoboda</t>
  </si>
  <si>
    <t>Vöröš</t>
  </si>
  <si>
    <t>ZŠ Opava Kylešovice</t>
  </si>
  <si>
    <t>Schreier</t>
  </si>
  <si>
    <t>Kuzník</t>
  </si>
  <si>
    <t>Kraštof</t>
  </si>
  <si>
    <t>Demel</t>
  </si>
  <si>
    <t>Kratochvíl</t>
  </si>
  <si>
    <t>Orlík</t>
  </si>
  <si>
    <t>Čas</t>
  </si>
  <si>
    <t>Pavel</t>
  </si>
  <si>
    <t>Žila</t>
  </si>
  <si>
    <t>Jaroslav</t>
  </si>
  <si>
    <t>Chládek</t>
  </si>
  <si>
    <t>Jiří</t>
  </si>
  <si>
    <t>Lipka</t>
  </si>
  <si>
    <t>Rostislav</t>
  </si>
  <si>
    <t>Marosz</t>
  </si>
  <si>
    <t>Rajnoch</t>
  </si>
  <si>
    <t>Henke</t>
  </si>
  <si>
    <t>Kičmer</t>
  </si>
  <si>
    <t>Lukeš</t>
  </si>
  <si>
    <t>Noga</t>
  </si>
  <si>
    <t>Strapáč</t>
  </si>
  <si>
    <t>Hrubý</t>
  </si>
  <si>
    <t>ZŠ gen. Svobody Havířov</t>
  </si>
  <si>
    <t>Karel</t>
  </si>
  <si>
    <t>Ketner</t>
  </si>
  <si>
    <t>Vandriak</t>
  </si>
  <si>
    <t>Kelner</t>
  </si>
  <si>
    <t>Zeman</t>
  </si>
  <si>
    <t>ZŠ B. Martinů Nový Jičín</t>
  </si>
  <si>
    <t>Chvostek</t>
  </si>
  <si>
    <t>Radko</t>
  </si>
  <si>
    <t>Farda</t>
  </si>
  <si>
    <t>Matoušek</t>
  </si>
  <si>
    <t>Jindřich</t>
  </si>
  <si>
    <t>Částečka</t>
  </si>
  <si>
    <t>Středula</t>
  </si>
  <si>
    <t>Ihnatišin</t>
  </si>
  <si>
    <t>Kašný</t>
  </si>
  <si>
    <t>Kamil</t>
  </si>
  <si>
    <t>Palkovič</t>
  </si>
  <si>
    <t>Chudý</t>
  </si>
  <si>
    <t>Kužel</t>
  </si>
  <si>
    <t>Gymnázium Třinec</t>
  </si>
  <si>
    <t>Sedláček</t>
  </si>
  <si>
    <t>Madeja</t>
  </si>
  <si>
    <t>Bialožyt</t>
  </si>
  <si>
    <t>Laštůvka</t>
  </si>
  <si>
    <t>Borner</t>
  </si>
  <si>
    <t>Slezské G. Opava</t>
  </si>
  <si>
    <t>Holuša</t>
  </si>
  <si>
    <t>Matěj</t>
  </si>
  <si>
    <t>Trampler</t>
  </si>
  <si>
    <t>Robin</t>
  </si>
  <si>
    <t>Pělucha</t>
  </si>
  <si>
    <t>Škrabal</t>
  </si>
  <si>
    <t>Rychlý</t>
  </si>
  <si>
    <t>G. M. Koperníka Bílovec</t>
  </si>
  <si>
    <t>Dostál</t>
  </si>
  <si>
    <t>Herman</t>
  </si>
  <si>
    <t>Miler</t>
  </si>
  <si>
    <t>Sochor</t>
  </si>
  <si>
    <t>Vít</t>
  </si>
  <si>
    <t>Orava</t>
  </si>
  <si>
    <t>Křeminský</t>
  </si>
  <si>
    <t>G. Komenského Havířov</t>
  </si>
  <si>
    <t>Radan</t>
  </si>
  <si>
    <t>Elischer</t>
  </si>
  <si>
    <t>Ondřej</t>
  </si>
  <si>
    <t>Richter</t>
  </si>
  <si>
    <t>Schwarz</t>
  </si>
  <si>
    <t>Kalina</t>
  </si>
  <si>
    <t>Prak</t>
  </si>
  <si>
    <t>Preisseler</t>
  </si>
  <si>
    <t>Integrovaná s. š. Opava</t>
  </si>
  <si>
    <t>Ivo</t>
  </si>
  <si>
    <t>Cihlář</t>
  </si>
  <si>
    <t>David</t>
  </si>
  <si>
    <t>Herber</t>
  </si>
  <si>
    <t>Gymnázium Vrbno p. P.</t>
  </si>
  <si>
    <t>ZŠ Bystřice</t>
  </si>
  <si>
    <t>Karla</t>
  </si>
  <si>
    <t>Heczková</t>
  </si>
  <si>
    <t>Petra</t>
  </si>
  <si>
    <t>Laštůvková</t>
  </si>
  <si>
    <t>Lucie</t>
  </si>
  <si>
    <t>Křižánková</t>
  </si>
  <si>
    <t>Lenka</t>
  </si>
  <si>
    <t>Loderová</t>
  </si>
  <si>
    <t>Magdaléna</t>
  </si>
  <si>
    <t>Kohutová</t>
  </si>
  <si>
    <t>ZŠ M.Kudeříkové Havířov</t>
  </si>
  <si>
    <t>Veronika</t>
  </si>
  <si>
    <t>Michaela</t>
  </si>
  <si>
    <t>Anna</t>
  </si>
  <si>
    <t>Kateřina</t>
  </si>
  <si>
    <t>ZŠ Jesenická Bruntál</t>
  </si>
  <si>
    <t>Sabrina</t>
  </si>
  <si>
    <t>Hočáková</t>
  </si>
  <si>
    <t>Nikola</t>
  </si>
  <si>
    <t>Palupčíková</t>
  </si>
  <si>
    <t>Andrea</t>
  </si>
  <si>
    <t>Prokešová</t>
  </si>
  <si>
    <t>Renata</t>
  </si>
  <si>
    <t>Kolářová</t>
  </si>
  <si>
    <t>Gymnázium Havířov</t>
  </si>
  <si>
    <t>Ivana</t>
  </si>
  <si>
    <t>Perhalová</t>
  </si>
  <si>
    <t>Tereza</t>
  </si>
  <si>
    <t>Folwarczná</t>
  </si>
  <si>
    <t>Dobešová</t>
  </si>
  <si>
    <t>Bednářová</t>
  </si>
  <si>
    <t>Olessia</t>
  </si>
  <si>
    <t>Noviková</t>
  </si>
  <si>
    <t>Skalková</t>
  </si>
  <si>
    <t>ZŠ Hornická Hlučín</t>
  </si>
  <si>
    <t>Eva</t>
  </si>
  <si>
    <t>Balonová</t>
  </si>
  <si>
    <t>Šteffková</t>
  </si>
  <si>
    <t>Daniela</t>
  </si>
  <si>
    <t>Drobíková</t>
  </si>
  <si>
    <t>Kudláčková</t>
  </si>
  <si>
    <t>Monika</t>
  </si>
  <si>
    <t>Řehánková</t>
  </si>
  <si>
    <t>Bialožyková</t>
  </si>
  <si>
    <t>Ciruchalová</t>
  </si>
  <si>
    <t>Hodzicczková</t>
  </si>
  <si>
    <t>Martina</t>
  </si>
  <si>
    <t>Stonawská</t>
  </si>
  <si>
    <t>Filipková</t>
  </si>
  <si>
    <t>Pavla</t>
  </si>
  <si>
    <t>Pavlíčková</t>
  </si>
  <si>
    <t>Klára</t>
  </si>
  <si>
    <t>Bebelová</t>
  </si>
  <si>
    <t>Karolína</t>
  </si>
  <si>
    <t>Žáková</t>
  </si>
  <si>
    <t>Barbora</t>
  </si>
  <si>
    <t>Kočařová</t>
  </si>
  <si>
    <t>Mendlovo G. Opava</t>
  </si>
  <si>
    <t>Kubíková</t>
  </si>
  <si>
    <t>Fiedlerová</t>
  </si>
  <si>
    <t>Marie</t>
  </si>
  <si>
    <t>Dajčová</t>
  </si>
  <si>
    <t>Radmila</t>
  </si>
  <si>
    <t>Vaculová</t>
  </si>
  <si>
    <t>Plachká</t>
  </si>
  <si>
    <t>Hana</t>
  </si>
  <si>
    <t>Hrebíková</t>
  </si>
  <si>
    <t>Zamykalová</t>
  </si>
  <si>
    <t>Hanková</t>
  </si>
  <si>
    <t>Gymnázium Frenštát p/R</t>
  </si>
  <si>
    <t>Žáčková</t>
  </si>
  <si>
    <t>Adamčíková</t>
  </si>
  <si>
    <t>Vendula</t>
  </si>
  <si>
    <t>Měchová</t>
  </si>
  <si>
    <t>Cvičková</t>
  </si>
  <si>
    <t>Kellerová</t>
  </si>
  <si>
    <t>Markéta</t>
  </si>
  <si>
    <t>Palová</t>
  </si>
  <si>
    <t>Miriam</t>
  </si>
  <si>
    <t>Delongová</t>
  </si>
  <si>
    <t>Vlaďka</t>
  </si>
  <si>
    <t>Staňková</t>
  </si>
  <si>
    <t>Šmídová</t>
  </si>
  <si>
    <t>Kristýna</t>
  </si>
  <si>
    <t>Hrouzková</t>
  </si>
  <si>
    <t>Žabková</t>
  </si>
  <si>
    <t>Aneta</t>
  </si>
  <si>
    <t>Martynková</t>
  </si>
  <si>
    <t>Jana</t>
  </si>
  <si>
    <t>Cerotková</t>
  </si>
  <si>
    <t>Bilková</t>
  </si>
  <si>
    <t>Darja</t>
  </si>
  <si>
    <t>Krajské finále v přespolním běhu</t>
  </si>
  <si>
    <t>Datum:</t>
  </si>
  <si>
    <t>Místo:</t>
  </si>
  <si>
    <t>ZŠ Mařádkova, Stříbrné jezero</t>
  </si>
  <si>
    <t>Kategorie:</t>
  </si>
  <si>
    <t>III. Hoši (6.-7. třída)</t>
  </si>
  <si>
    <t>IV. Hoši (8.-9. třída)</t>
  </si>
  <si>
    <t>V. Hoši (střední škola)</t>
  </si>
  <si>
    <t>III. Dívky (6.-7. třída)</t>
  </si>
  <si>
    <t>IV. Dívky (8.-9. třída)</t>
  </si>
  <si>
    <t>V. Dívky (střední škola)</t>
  </si>
  <si>
    <t>Vyhotovení tisku:</t>
  </si>
  <si>
    <t>Součet bodů</t>
  </si>
  <si>
    <t>ZŠ Moravský Beroun</t>
  </si>
  <si>
    <t>OA Ostrava-Poruba</t>
  </si>
  <si>
    <t>Javorková</t>
  </si>
  <si>
    <t>Luvie</t>
  </si>
  <si>
    <t>Kaplarczikova</t>
  </si>
  <si>
    <t>Kohútová</t>
  </si>
  <si>
    <t>Siváková</t>
  </si>
  <si>
    <t>Trčková</t>
  </si>
  <si>
    <t>Vladimír</t>
  </si>
  <si>
    <t>Hlobil</t>
  </si>
  <si>
    <t>Ondrusz</t>
  </si>
  <si>
    <t>Bohuš</t>
  </si>
  <si>
    <t>Švajda</t>
  </si>
  <si>
    <t>Štěpán</t>
  </si>
  <si>
    <t>Dlabaja</t>
  </si>
  <si>
    <t>Veličková</t>
  </si>
  <si>
    <t>Hvorecká</t>
  </si>
  <si>
    <t>Wernerová</t>
  </si>
  <si>
    <t>Marika</t>
  </si>
  <si>
    <t>Višváderová</t>
  </si>
  <si>
    <t>ZŠ Vrchlického Ostrava</t>
  </si>
  <si>
    <t>Rohelová</t>
  </si>
  <si>
    <t>Zamastilová</t>
  </si>
  <si>
    <t>Jenifer</t>
  </si>
  <si>
    <t>Bulavová</t>
  </si>
  <si>
    <t>Milada</t>
  </si>
  <si>
    <t>Černohlávková</t>
  </si>
  <si>
    <t>ZŠ E. Beneše Opava</t>
  </si>
  <si>
    <t>Rohanová</t>
  </si>
  <si>
    <t>Lukáčová</t>
  </si>
  <si>
    <t>Adéla</t>
  </si>
  <si>
    <t>Grodová</t>
  </si>
  <si>
    <t>Alexandra</t>
  </si>
  <si>
    <t>Vysocká</t>
  </si>
  <si>
    <t>Pavelová</t>
  </si>
  <si>
    <t>Rajsiglová</t>
  </si>
  <si>
    <t>ZŠ Frenštát p/R</t>
  </si>
  <si>
    <t>Romana</t>
  </si>
  <si>
    <t>Vaňková</t>
  </si>
  <si>
    <t>Žemlová</t>
  </si>
  <si>
    <t>Petrová</t>
  </si>
  <si>
    <t>Mrkvanová</t>
  </si>
  <si>
    <t>Linda</t>
  </si>
  <si>
    <t>Blažková</t>
  </si>
  <si>
    <t>ZŠ Záhuní Frenštát p/R</t>
  </si>
  <si>
    <t>Aleš</t>
  </si>
  <si>
    <t>Hudeček</t>
  </si>
  <si>
    <t>Kupčák</t>
  </si>
  <si>
    <t>Kubáň</t>
  </si>
  <si>
    <t>Martiška</t>
  </si>
  <si>
    <t>Bražinová</t>
  </si>
  <si>
    <t>Jedelská</t>
  </si>
  <si>
    <t>Bryknarová</t>
  </si>
  <si>
    <t>Lavičková</t>
  </si>
  <si>
    <t>Hlaváčová</t>
  </si>
  <si>
    <t>SPŠ stavební Ostrava</t>
  </si>
  <si>
    <t>Plecák</t>
  </si>
  <si>
    <t>Honěk</t>
  </si>
  <si>
    <t>Hrňa</t>
  </si>
  <si>
    <t>Peters</t>
  </si>
  <si>
    <t>Kimla</t>
  </si>
  <si>
    <t>Hluchník</t>
  </si>
  <si>
    <t>ZŠ Englišova Opava</t>
  </si>
  <si>
    <t>Veverková</t>
  </si>
  <si>
    <t>Arlethová</t>
  </si>
  <si>
    <t>Mazurová</t>
  </si>
  <si>
    <t>Hadačová</t>
  </si>
  <si>
    <t>Iva</t>
  </si>
  <si>
    <t>Pospěchová</t>
  </si>
  <si>
    <t>Iveta</t>
  </si>
  <si>
    <t>Paličková</t>
  </si>
  <si>
    <t>Rucký</t>
  </si>
  <si>
    <t>Thomas</t>
  </si>
  <si>
    <t>Novák</t>
  </si>
  <si>
    <t>Lyčka</t>
  </si>
  <si>
    <t>Šimon</t>
  </si>
  <si>
    <t>Halámek</t>
  </si>
  <si>
    <t>Mahr</t>
  </si>
  <si>
    <t>Králová</t>
  </si>
  <si>
    <t>Pačková</t>
  </si>
  <si>
    <t>Hájková</t>
  </si>
  <si>
    <t>Klusáčková</t>
  </si>
  <si>
    <t>Urbischová</t>
  </si>
  <si>
    <t>Špiller</t>
  </si>
  <si>
    <t>Alt</t>
  </si>
  <si>
    <t>Sýkora</t>
  </si>
  <si>
    <t>Kalus</t>
  </si>
  <si>
    <t>Prokš</t>
  </si>
  <si>
    <t>Hadač</t>
  </si>
  <si>
    <t>Autor: M. Vojáček, ZŠ Englišova Opava</t>
  </si>
  <si>
    <t>Přikrylová</t>
  </si>
  <si>
    <t>Koneczný</t>
  </si>
  <si>
    <t>Hoďa</t>
  </si>
  <si>
    <t>Uvírová</t>
  </si>
  <si>
    <t>Balogová</t>
  </si>
  <si>
    <t>Wollner</t>
  </si>
  <si>
    <t>Leifert</t>
  </si>
  <si>
    <t>Peterek</t>
  </si>
  <si>
    <t>Emil</t>
  </si>
  <si>
    <t>Latková</t>
  </si>
  <si>
    <t>Čecháková</t>
  </si>
  <si>
    <t>Outratová</t>
  </si>
  <si>
    <t>Tkačíková</t>
  </si>
  <si>
    <t>Lojšková</t>
  </si>
  <si>
    <t>ZŠ Šoupala Ostrava</t>
  </si>
  <si>
    <t>Trybulová</t>
  </si>
  <si>
    <t>Soňa</t>
  </si>
  <si>
    <t>Rácová</t>
  </si>
  <si>
    <t>Kozialová</t>
  </si>
  <si>
    <t>Středulová</t>
  </si>
  <si>
    <t>Svačinová</t>
  </si>
  <si>
    <t>Horníková</t>
  </si>
  <si>
    <t>Ivan</t>
  </si>
  <si>
    <t>Radim</t>
  </si>
  <si>
    <t>Smažák</t>
  </si>
  <si>
    <t>Komenda</t>
  </si>
  <si>
    <t>Toth</t>
  </si>
  <si>
    <t>Jureček</t>
  </si>
  <si>
    <t>Ďuriš</t>
  </si>
  <si>
    <t>Kopp</t>
  </si>
  <si>
    <t>Cieslarová</t>
  </si>
  <si>
    <t>Svěchová</t>
  </si>
  <si>
    <t>Fortelná</t>
  </si>
  <si>
    <t>Bernát</t>
  </si>
  <si>
    <t>NED</t>
  </si>
  <si>
    <t>28/12:59,7</t>
  </si>
  <si>
    <t>15,17,1</t>
  </si>
  <si>
    <t>15,16,2</t>
  </si>
  <si>
    <t>18;22,2</t>
  </si>
  <si>
    <t>20;18,0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</si>
</sst>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/yy\ h:mm"/>
    <numFmt numFmtId="166" formatCode="d/m/yy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2"/>
      <name val="Arial CE"/>
      <family val="2"/>
    </font>
    <font>
      <i/>
      <sz val="6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6"/>
      <name val="Arial CE"/>
      <family val="2"/>
    </font>
    <font>
      <b/>
      <sz val="26"/>
      <name val="Arial CE"/>
      <family val="2"/>
    </font>
    <font>
      <sz val="2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0" fontId="6" fillId="0" borderId="8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20" fontId="6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0" fillId="0" borderId="7" xfId="0" applyNumberFormat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7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47" fontId="0" fillId="0" borderId="13" xfId="0" applyNumberFormat="1" applyBorder="1" applyAlignment="1">
      <alignment horizontal="center"/>
    </xf>
    <xf numFmtId="47" fontId="0" fillId="0" borderId="6" xfId="0" applyNumberFormat="1" applyBorder="1" applyAlignment="1">
      <alignment horizontal="center"/>
    </xf>
    <xf numFmtId="47" fontId="0" fillId="0" borderId="7" xfId="0" applyNumberForma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G35" sqref="G35"/>
    </sheetView>
  </sheetViews>
  <sheetFormatPr defaultColWidth="9.00390625" defaultRowHeight="12.75"/>
  <cols>
    <col min="1" max="1" width="9.375" style="0" customWidth="1"/>
    <col min="2" max="2" width="23.625" style="0" customWidth="1"/>
    <col min="3" max="3" width="9.125" style="1" customWidth="1"/>
    <col min="4" max="4" width="10.25390625" style="0" customWidth="1"/>
    <col min="5" max="5" width="12.125" style="0" customWidth="1"/>
    <col min="6" max="6" width="11.00390625" style="1" customWidth="1"/>
    <col min="7" max="7" width="9.75390625" style="1" customWidth="1"/>
    <col min="8" max="8" width="10.625" style="1" customWidth="1"/>
    <col min="9" max="9" width="13.875" style="0" customWidth="1"/>
  </cols>
  <sheetData>
    <row r="1" spans="1:8" ht="20.25">
      <c r="A1" s="27" t="s">
        <v>224</v>
      </c>
      <c r="F1" s="24"/>
      <c r="G1" s="40"/>
      <c r="H1" s="38" t="s">
        <v>326</v>
      </c>
    </row>
    <row r="2" spans="1:7" ht="12.75">
      <c r="A2" s="30" t="s">
        <v>225</v>
      </c>
      <c r="B2" s="36">
        <v>38279</v>
      </c>
      <c r="G2" s="19"/>
    </row>
    <row r="3" spans="1:2" ht="12.75">
      <c r="A3" s="30" t="s">
        <v>226</v>
      </c>
      <c r="B3" t="s">
        <v>227</v>
      </c>
    </row>
    <row r="4" spans="1:8" ht="13.5" thickBot="1">
      <c r="A4" s="30" t="s">
        <v>228</v>
      </c>
      <c r="B4" t="s">
        <v>229</v>
      </c>
      <c r="F4" s="30" t="s">
        <v>235</v>
      </c>
      <c r="G4" s="28">
        <f ca="1">NOW()</f>
        <v>38281.407226041665</v>
      </c>
      <c r="H4" s="29">
        <f ca="1">NOW()</f>
        <v>38281.407226041665</v>
      </c>
    </row>
    <row r="5" spans="1:8" s="2" customFormat="1" ht="27.75" customHeight="1" thickBot="1" thickTop="1">
      <c r="A5" s="31" t="s">
        <v>6</v>
      </c>
      <c r="B5" s="32" t="s">
        <v>3</v>
      </c>
      <c r="C5" s="33" t="s">
        <v>0</v>
      </c>
      <c r="D5" s="32" t="s">
        <v>1</v>
      </c>
      <c r="E5" s="32" t="s">
        <v>2</v>
      </c>
      <c r="F5" s="34" t="s">
        <v>58</v>
      </c>
      <c r="G5" s="34" t="s">
        <v>4</v>
      </c>
      <c r="H5" s="35" t="s">
        <v>236</v>
      </c>
    </row>
    <row r="6" spans="1:8" ht="15" customHeight="1" thickTop="1">
      <c r="A6" s="55">
        <f>COUNT($H$6:$H$47)-COUNTIF($H$6:$H$47,CONCATENATE("&gt;",H6))</f>
        <v>4</v>
      </c>
      <c r="B6" s="11" t="s">
        <v>7</v>
      </c>
      <c r="C6" s="16">
        <v>1</v>
      </c>
      <c r="D6" s="12" t="s">
        <v>8</v>
      </c>
      <c r="E6" s="12" t="s">
        <v>9</v>
      </c>
      <c r="F6" s="43">
        <v>0.0043518518518518515</v>
      </c>
      <c r="G6" s="17">
        <v>35</v>
      </c>
      <c r="H6" s="52">
        <f>SMALL(G6:G11,1)+SMALL(G6:G11,2)+SMALL(G6:G11,3)+SMALL(G6:G11,4)</f>
        <v>69</v>
      </c>
    </row>
    <row r="7" spans="1:8" ht="15" customHeight="1">
      <c r="A7" s="56"/>
      <c r="B7" s="9" t="s">
        <v>7</v>
      </c>
      <c r="C7" s="4">
        <v>2</v>
      </c>
      <c r="D7" s="3" t="s">
        <v>10</v>
      </c>
      <c r="E7" s="3" t="s">
        <v>11</v>
      </c>
      <c r="F7" s="48">
        <v>0.003938657407407407</v>
      </c>
      <c r="G7" s="14">
        <v>5</v>
      </c>
      <c r="H7" s="59"/>
    </row>
    <row r="8" spans="1:8" ht="15" customHeight="1">
      <c r="A8" s="56"/>
      <c r="B8" s="9" t="s">
        <v>7</v>
      </c>
      <c r="C8" s="4">
        <v>3</v>
      </c>
      <c r="D8" s="3" t="s">
        <v>12</v>
      </c>
      <c r="E8" s="3" t="s">
        <v>13</v>
      </c>
      <c r="F8" s="48">
        <v>0.004215277777777778</v>
      </c>
      <c r="G8" s="14">
        <v>25</v>
      </c>
      <c r="H8" s="59"/>
    </row>
    <row r="9" spans="1:8" ht="15" customHeight="1">
      <c r="A9" s="56"/>
      <c r="B9" s="9" t="s">
        <v>7</v>
      </c>
      <c r="C9" s="4">
        <v>4</v>
      </c>
      <c r="D9" s="3" t="s">
        <v>14</v>
      </c>
      <c r="E9" s="3" t="s">
        <v>15</v>
      </c>
      <c r="F9" s="48">
        <v>0.004193287037037037</v>
      </c>
      <c r="G9" s="14">
        <v>21</v>
      </c>
      <c r="H9" s="59"/>
    </row>
    <row r="10" spans="1:8" ht="15" customHeight="1">
      <c r="A10" s="57"/>
      <c r="B10" s="9" t="s">
        <v>7</v>
      </c>
      <c r="C10" s="4">
        <v>5</v>
      </c>
      <c r="D10" s="3" t="s">
        <v>16</v>
      </c>
      <c r="E10" s="3" t="s">
        <v>17</v>
      </c>
      <c r="F10" s="48">
        <v>0.004362268518518518</v>
      </c>
      <c r="G10" s="14">
        <v>36</v>
      </c>
      <c r="H10" s="59"/>
    </row>
    <row r="11" spans="1:8" ht="15" customHeight="1" thickBot="1">
      <c r="A11" s="58"/>
      <c r="B11" s="10" t="s">
        <v>7</v>
      </c>
      <c r="C11" s="7">
        <v>6</v>
      </c>
      <c r="D11" s="8" t="s">
        <v>18</v>
      </c>
      <c r="E11" s="8" t="s">
        <v>19</v>
      </c>
      <c r="F11" s="49">
        <v>0.004144675925925926</v>
      </c>
      <c r="G11" s="15">
        <v>18</v>
      </c>
      <c r="H11" s="60"/>
    </row>
    <row r="12" spans="1:8" ht="15" customHeight="1" thickTop="1">
      <c r="A12" s="55">
        <f>COUNT($H$6:$H$47)-COUNTIF($H$6:$H$47,CONCATENATE("&gt;",H12))</f>
        <v>5</v>
      </c>
      <c r="B12" s="11" t="s">
        <v>20</v>
      </c>
      <c r="C12" s="16">
        <v>7</v>
      </c>
      <c r="D12" s="12" t="s">
        <v>21</v>
      </c>
      <c r="E12" s="12" t="s">
        <v>22</v>
      </c>
      <c r="F12" s="43">
        <v>0.0038576388888888883</v>
      </c>
      <c r="G12" s="17">
        <v>3</v>
      </c>
      <c r="H12" s="52">
        <f>SMALL(G12:G17,1)+SMALL(G12:G17,2)+SMALL(G12:G17,3)+SMALL(G12:G17,4)</f>
        <v>86</v>
      </c>
    </row>
    <row r="13" spans="1:8" ht="15" customHeight="1">
      <c r="A13" s="56"/>
      <c r="B13" s="9" t="s">
        <v>20</v>
      </c>
      <c r="C13" s="4">
        <v>8</v>
      </c>
      <c r="D13" s="3" t="s">
        <v>23</v>
      </c>
      <c r="E13" s="3" t="s">
        <v>24</v>
      </c>
      <c r="F13" s="48">
        <v>0.004023148148148148</v>
      </c>
      <c r="G13" s="14">
        <v>8</v>
      </c>
      <c r="H13" s="53"/>
    </row>
    <row r="14" spans="1:8" ht="15" customHeight="1">
      <c r="A14" s="56"/>
      <c r="B14" s="9" t="s">
        <v>20</v>
      </c>
      <c r="C14" s="4">
        <v>9</v>
      </c>
      <c r="D14" s="3" t="s">
        <v>23</v>
      </c>
      <c r="E14" s="3" t="s">
        <v>25</v>
      </c>
      <c r="F14" s="48">
        <v>0.0044293981481481485</v>
      </c>
      <c r="G14" s="14">
        <v>38</v>
      </c>
      <c r="H14" s="53"/>
    </row>
    <row r="15" spans="1:8" ht="15" customHeight="1">
      <c r="A15" s="56"/>
      <c r="B15" s="9" t="s">
        <v>20</v>
      </c>
      <c r="C15" s="4">
        <v>10</v>
      </c>
      <c r="D15" s="3" t="s">
        <v>26</v>
      </c>
      <c r="E15" s="3" t="s">
        <v>27</v>
      </c>
      <c r="F15" s="48">
        <v>0.004398148148148148</v>
      </c>
      <c r="G15" s="14">
        <v>37</v>
      </c>
      <c r="H15" s="53"/>
    </row>
    <row r="16" spans="1:8" ht="15" customHeight="1">
      <c r="A16" s="57"/>
      <c r="B16" s="9" t="s">
        <v>20</v>
      </c>
      <c r="C16" s="4">
        <v>11</v>
      </c>
      <c r="D16" s="3" t="s">
        <v>28</v>
      </c>
      <c r="E16" s="3" t="s">
        <v>29</v>
      </c>
      <c r="F16" s="48">
        <v>0.00462037037037037</v>
      </c>
      <c r="G16" s="14">
        <v>41</v>
      </c>
      <c r="H16" s="53"/>
    </row>
    <row r="17" spans="1:8" ht="15" customHeight="1" thickBot="1">
      <c r="A17" s="58"/>
      <c r="B17" s="10" t="s">
        <v>20</v>
      </c>
      <c r="C17" s="6">
        <v>12</v>
      </c>
      <c r="D17" s="5" t="s">
        <v>8</v>
      </c>
      <c r="E17" s="5" t="s">
        <v>30</v>
      </c>
      <c r="F17" s="50">
        <v>0.004578703703703704</v>
      </c>
      <c r="G17" s="15">
        <v>40</v>
      </c>
      <c r="H17" s="54"/>
    </row>
    <row r="18" spans="1:8" ht="15" customHeight="1" thickTop="1">
      <c r="A18" s="55">
        <f>COUNT($H$6:$H$47)-COUNTIF($H$6:$H$47,CONCATENATE("&gt;",H18))</f>
        <v>6</v>
      </c>
      <c r="B18" s="11" t="s">
        <v>31</v>
      </c>
      <c r="C18" s="16">
        <v>13</v>
      </c>
      <c r="D18" s="12" t="s">
        <v>8</v>
      </c>
      <c r="E18" s="12" t="s">
        <v>32</v>
      </c>
      <c r="F18" s="43">
        <v>0.0040104166666666665</v>
      </c>
      <c r="G18" s="17">
        <v>7</v>
      </c>
      <c r="H18" s="52">
        <f>SMALL(G18:G23,1)+SMALL(G18:G23,2)+SMALL(G18:G23,3)+SMALL(G18:G23,4)</f>
        <v>87</v>
      </c>
    </row>
    <row r="19" spans="1:8" ht="15" customHeight="1">
      <c r="A19" s="56"/>
      <c r="B19" s="9" t="s">
        <v>31</v>
      </c>
      <c r="C19" s="4">
        <v>14</v>
      </c>
      <c r="D19" s="3" t="s">
        <v>33</v>
      </c>
      <c r="E19" s="3" t="s">
        <v>32</v>
      </c>
      <c r="F19" s="48">
        <v>0.004162037037037037</v>
      </c>
      <c r="G19" s="14">
        <v>19</v>
      </c>
      <c r="H19" s="53"/>
    </row>
    <row r="20" spans="1:8" ht="15" customHeight="1">
      <c r="A20" s="56"/>
      <c r="B20" s="9" t="s">
        <v>31</v>
      </c>
      <c r="C20" s="4">
        <v>15</v>
      </c>
      <c r="D20" s="3" t="s">
        <v>34</v>
      </c>
      <c r="E20" s="3" t="s">
        <v>35</v>
      </c>
      <c r="F20" s="48">
        <v>0.004302083333333334</v>
      </c>
      <c r="G20" s="14">
        <v>31</v>
      </c>
      <c r="H20" s="53"/>
    </row>
    <row r="21" spans="1:8" ht="15" customHeight="1">
      <c r="A21" s="56"/>
      <c r="B21" s="9" t="s">
        <v>31</v>
      </c>
      <c r="C21" s="4">
        <v>16</v>
      </c>
      <c r="D21" s="3" t="s">
        <v>36</v>
      </c>
      <c r="E21" s="3" t="s">
        <v>37</v>
      </c>
      <c r="F21" s="48">
        <v>0.004296296296296296</v>
      </c>
      <c r="G21" s="14">
        <v>30</v>
      </c>
      <c r="H21" s="53"/>
    </row>
    <row r="22" spans="1:8" ht="15" customHeight="1">
      <c r="A22" s="57"/>
      <c r="B22" s="9" t="s">
        <v>31</v>
      </c>
      <c r="C22" s="4">
        <v>17</v>
      </c>
      <c r="D22" s="3" t="s">
        <v>36</v>
      </c>
      <c r="E22" s="3" t="s">
        <v>66</v>
      </c>
      <c r="F22" s="48">
        <v>0.004520833333333333</v>
      </c>
      <c r="G22" s="14">
        <v>39</v>
      </c>
      <c r="H22" s="53"/>
    </row>
    <row r="23" spans="1:8" ht="15" customHeight="1" thickBot="1">
      <c r="A23" s="58"/>
      <c r="B23" s="10" t="s">
        <v>31</v>
      </c>
      <c r="C23" s="6">
        <v>18</v>
      </c>
      <c r="D23" s="5" t="s">
        <v>18</v>
      </c>
      <c r="E23" s="5" t="s">
        <v>38</v>
      </c>
      <c r="F23" s="50">
        <v>0.004310185185185185</v>
      </c>
      <c r="G23" s="15">
        <v>32</v>
      </c>
      <c r="H23" s="54"/>
    </row>
    <row r="24" spans="1:8" ht="15" customHeight="1" thickTop="1">
      <c r="A24" s="55">
        <f>COUNT($H$6:$H$47)-COUNTIF($H$6:$H$47,CONCATENATE("&gt;",H24))</f>
        <v>1</v>
      </c>
      <c r="B24" s="11" t="s">
        <v>39</v>
      </c>
      <c r="C24" s="16">
        <v>19</v>
      </c>
      <c r="D24" s="12" t="s">
        <v>40</v>
      </c>
      <c r="E24" s="12" t="s">
        <v>41</v>
      </c>
      <c r="F24" s="43">
        <v>0.0041041666666666666</v>
      </c>
      <c r="G24" s="17">
        <v>15</v>
      </c>
      <c r="H24" s="52">
        <f>SMALL(G24:G29,1)+SMALL(G24:G29,2)+SMALL(G24:G29,3)+SMALL(G24:G29,4)</f>
        <v>31</v>
      </c>
    </row>
    <row r="25" spans="1:8" ht="15" customHeight="1">
      <c r="A25" s="56"/>
      <c r="B25" s="9" t="s">
        <v>39</v>
      </c>
      <c r="C25" s="4">
        <v>20</v>
      </c>
      <c r="D25" s="3" t="s">
        <v>42</v>
      </c>
      <c r="E25" s="3" t="s">
        <v>43</v>
      </c>
      <c r="F25" s="48">
        <v>0.0038506944444444443</v>
      </c>
      <c r="G25" s="14">
        <v>2</v>
      </c>
      <c r="H25" s="53"/>
    </row>
    <row r="26" spans="1:8" ht="15" customHeight="1">
      <c r="A26" s="56"/>
      <c r="B26" s="9" t="s">
        <v>39</v>
      </c>
      <c r="C26" s="4">
        <v>21</v>
      </c>
      <c r="D26" s="3" t="s">
        <v>34</v>
      </c>
      <c r="E26" s="3" t="s">
        <v>50</v>
      </c>
      <c r="F26" s="48">
        <v>0.0038622685185185184</v>
      </c>
      <c r="G26" s="14">
        <v>4</v>
      </c>
      <c r="H26" s="53"/>
    </row>
    <row r="27" spans="1:8" ht="15" customHeight="1">
      <c r="A27" s="56"/>
      <c r="B27" s="9" t="s">
        <v>39</v>
      </c>
      <c r="C27" s="4">
        <v>22</v>
      </c>
      <c r="D27" s="3" t="s">
        <v>44</v>
      </c>
      <c r="E27" s="3" t="s">
        <v>45</v>
      </c>
      <c r="F27" s="48">
        <v>0.0040625</v>
      </c>
      <c r="G27" s="14">
        <v>12</v>
      </c>
      <c r="H27" s="53"/>
    </row>
    <row r="28" spans="1:8" ht="15" customHeight="1">
      <c r="A28" s="57"/>
      <c r="B28" s="9" t="s">
        <v>39</v>
      </c>
      <c r="C28" s="42">
        <v>50</v>
      </c>
      <c r="D28" s="3" t="s">
        <v>46</v>
      </c>
      <c r="E28" s="3" t="s">
        <v>47</v>
      </c>
      <c r="F28" s="48">
        <v>0.004068287037037037</v>
      </c>
      <c r="G28" s="14">
        <v>13</v>
      </c>
      <c r="H28" s="53"/>
    </row>
    <row r="29" spans="1:8" ht="15" customHeight="1" thickBot="1">
      <c r="A29" s="58"/>
      <c r="B29" s="10" t="s">
        <v>39</v>
      </c>
      <c r="C29" s="6">
        <v>51</v>
      </c>
      <c r="D29" s="5" t="s">
        <v>48</v>
      </c>
      <c r="E29" s="5" t="s">
        <v>49</v>
      </c>
      <c r="F29" s="50">
        <v>0.004206018518518519</v>
      </c>
      <c r="G29" s="15">
        <v>23</v>
      </c>
      <c r="H29" s="54"/>
    </row>
    <row r="30" spans="1:8" ht="15" customHeight="1" thickTop="1">
      <c r="A30" s="55">
        <f>COUNT($H$6:$H$47)-COUNTIF($H$6:$H$47,CONCATENATE("&gt;",H30))</f>
        <v>3</v>
      </c>
      <c r="B30" s="11" t="s">
        <v>51</v>
      </c>
      <c r="C30" s="41">
        <v>70</v>
      </c>
      <c r="D30" s="13" t="s">
        <v>8</v>
      </c>
      <c r="E30" s="13" t="s">
        <v>52</v>
      </c>
      <c r="F30" s="51">
        <v>0.003778935185185185</v>
      </c>
      <c r="G30" s="17">
        <v>1</v>
      </c>
      <c r="H30" s="52">
        <f>SMALL(G30:G35,1)+SMALL(G30:G35,2)+SMALL(G30:G35,3)+SMALL(G30:G35,4)</f>
        <v>49</v>
      </c>
    </row>
    <row r="31" spans="1:8" ht="15" customHeight="1">
      <c r="A31" s="56"/>
      <c r="B31" s="9" t="s">
        <v>51</v>
      </c>
      <c r="C31" s="4">
        <v>26</v>
      </c>
      <c r="D31" s="3" t="s">
        <v>10</v>
      </c>
      <c r="E31" s="3" t="s">
        <v>53</v>
      </c>
      <c r="F31" s="48">
        <v>0.0040578703703703705</v>
      </c>
      <c r="G31" s="14">
        <v>11</v>
      </c>
      <c r="H31" s="53"/>
    </row>
    <row r="32" spans="1:8" ht="15" customHeight="1">
      <c r="A32" s="56"/>
      <c r="B32" s="9" t="s">
        <v>51</v>
      </c>
      <c r="C32" s="4">
        <v>27</v>
      </c>
      <c r="D32" s="3" t="s">
        <v>54</v>
      </c>
      <c r="E32" s="3" t="s">
        <v>55</v>
      </c>
      <c r="F32" s="48">
        <v>0.004185185185185185</v>
      </c>
      <c r="G32" s="14">
        <v>20</v>
      </c>
      <c r="H32" s="53"/>
    </row>
    <row r="33" spans="1:8" ht="15" customHeight="1">
      <c r="A33" s="56"/>
      <c r="B33" s="9" t="s">
        <v>51</v>
      </c>
      <c r="C33" s="4">
        <v>28</v>
      </c>
      <c r="D33" s="3" t="s">
        <v>5</v>
      </c>
      <c r="E33" s="3" t="s">
        <v>56</v>
      </c>
      <c r="F33" s="48">
        <v>0.004121527777777779</v>
      </c>
      <c r="G33" s="14">
        <v>17</v>
      </c>
      <c r="H33" s="53"/>
    </row>
    <row r="34" spans="1:8" ht="15" customHeight="1">
      <c r="A34" s="57"/>
      <c r="B34" s="9" t="s">
        <v>51</v>
      </c>
      <c r="C34" s="4">
        <v>29</v>
      </c>
      <c r="D34" s="3" t="s">
        <v>16</v>
      </c>
      <c r="E34" s="3" t="s">
        <v>328</v>
      </c>
      <c r="F34" s="48">
        <v>0.004245370370370371</v>
      </c>
      <c r="G34" s="14">
        <v>27</v>
      </c>
      <c r="H34" s="53"/>
    </row>
    <row r="35" spans="1:8" ht="15" customHeight="1" thickBot="1">
      <c r="A35" s="58"/>
      <c r="B35" s="10" t="s">
        <v>51</v>
      </c>
      <c r="C35" s="6">
        <v>30</v>
      </c>
      <c r="D35" s="5" t="s">
        <v>14</v>
      </c>
      <c r="E35" s="5" t="s">
        <v>57</v>
      </c>
      <c r="F35" s="50">
        <v>0.004238425925925926</v>
      </c>
      <c r="G35" s="15">
        <v>26</v>
      </c>
      <c r="H35" s="54"/>
    </row>
    <row r="36" spans="1:8" ht="15" customHeight="1" thickTop="1">
      <c r="A36" s="55">
        <f>COUNT($H$6:$H$47)-COUNTIF($H$6:$H$47,CONCATENATE("&gt;",H36))</f>
        <v>7</v>
      </c>
      <c r="B36" s="11" t="s">
        <v>281</v>
      </c>
      <c r="C36" s="16">
        <v>31</v>
      </c>
      <c r="D36" s="13" t="s">
        <v>282</v>
      </c>
      <c r="E36" s="13" t="s">
        <v>283</v>
      </c>
      <c r="F36" s="51">
        <v>0.004115740740740741</v>
      </c>
      <c r="G36" s="17">
        <v>16</v>
      </c>
      <c r="H36" s="52">
        <f>SMALL(G36:G41,1)+SMALL(G36:G41,2)+SMALL(G36:G41,3)+SMALL(G36:G41,4)</f>
        <v>106</v>
      </c>
    </row>
    <row r="37" spans="1:8" ht="15" customHeight="1">
      <c r="A37" s="56"/>
      <c r="B37" s="9" t="s">
        <v>281</v>
      </c>
      <c r="C37" s="4">
        <v>32</v>
      </c>
      <c r="D37" s="3" t="s">
        <v>5</v>
      </c>
      <c r="E37" s="3" t="s">
        <v>284</v>
      </c>
      <c r="F37" s="48">
        <v>0.004329861111111112</v>
      </c>
      <c r="G37" s="14">
        <v>33</v>
      </c>
      <c r="H37" s="53"/>
    </row>
    <row r="38" spans="1:8" ht="15" customHeight="1">
      <c r="A38" s="56"/>
      <c r="B38" s="9" t="s">
        <v>281</v>
      </c>
      <c r="C38" s="4">
        <v>33</v>
      </c>
      <c r="D38" s="3" t="s">
        <v>16</v>
      </c>
      <c r="E38" s="3" t="s">
        <v>70</v>
      </c>
      <c r="F38" s="48">
        <v>0.004278935185185185</v>
      </c>
      <c r="G38" s="14">
        <v>29</v>
      </c>
      <c r="H38" s="53"/>
    </row>
    <row r="39" spans="1:8" ht="15" customHeight="1">
      <c r="A39" s="56"/>
      <c r="B39" s="9" t="s">
        <v>281</v>
      </c>
      <c r="C39" s="4">
        <v>34</v>
      </c>
      <c r="D39" s="3" t="s">
        <v>104</v>
      </c>
      <c r="E39" s="3" t="s">
        <v>285</v>
      </c>
      <c r="F39" s="48">
        <v>0.004268518518518518</v>
      </c>
      <c r="G39" s="14">
        <v>28</v>
      </c>
      <c r="H39" s="53"/>
    </row>
    <row r="40" spans="1:8" ht="15" customHeight="1">
      <c r="A40" s="57"/>
      <c r="B40" s="9" t="s">
        <v>281</v>
      </c>
      <c r="C40" s="4">
        <v>35</v>
      </c>
      <c r="D40" s="3" t="s">
        <v>10</v>
      </c>
      <c r="E40" s="3" t="s">
        <v>286</v>
      </c>
      <c r="F40" s="48">
        <v>0.004344907407407408</v>
      </c>
      <c r="G40" s="14">
        <v>34</v>
      </c>
      <c r="H40" s="53"/>
    </row>
    <row r="41" spans="1:8" ht="15" customHeight="1" thickBot="1">
      <c r="A41" s="58"/>
      <c r="B41" s="10" t="s">
        <v>281</v>
      </c>
      <c r="C41" s="6">
        <v>36</v>
      </c>
      <c r="D41" s="5"/>
      <c r="E41" s="5"/>
      <c r="F41" s="46"/>
      <c r="G41" s="15"/>
      <c r="H41" s="54"/>
    </row>
    <row r="42" spans="1:8" ht="15" customHeight="1" thickTop="1">
      <c r="A42" s="55">
        <f>COUNT($H$6:$H$47)-COUNTIF($H$6:$H$47,CONCATENATE("&gt;",H42))</f>
        <v>2</v>
      </c>
      <c r="B42" s="11" t="s">
        <v>299</v>
      </c>
      <c r="C42" s="16">
        <v>37</v>
      </c>
      <c r="D42" s="13" t="s">
        <v>12</v>
      </c>
      <c r="E42" s="13" t="s">
        <v>320</v>
      </c>
      <c r="F42" s="51">
        <v>0.004082175925925926</v>
      </c>
      <c r="G42" s="17">
        <v>14</v>
      </c>
      <c r="H42" s="52">
        <f>SMALL(G42:G47,1)+SMALL(G42:G47,2)+SMALL(G42:G47,3)+SMALL(G42:G47,4)</f>
        <v>39</v>
      </c>
    </row>
    <row r="43" spans="1:8" ht="15" customHeight="1">
      <c r="A43" s="56"/>
      <c r="B43" s="9" t="s">
        <v>299</v>
      </c>
      <c r="C43" s="4">
        <v>38</v>
      </c>
      <c r="D43" s="3" t="s">
        <v>48</v>
      </c>
      <c r="E43" s="3" t="s">
        <v>321</v>
      </c>
      <c r="F43" s="48">
        <v>0.003961805555555556</v>
      </c>
      <c r="G43" s="14">
        <v>6</v>
      </c>
      <c r="H43" s="53"/>
    </row>
    <row r="44" spans="1:8" ht="15" customHeight="1">
      <c r="A44" s="56"/>
      <c r="B44" s="9" t="s">
        <v>299</v>
      </c>
      <c r="C44" s="4">
        <v>39</v>
      </c>
      <c r="D44" s="3" t="s">
        <v>8</v>
      </c>
      <c r="E44" s="3" t="s">
        <v>322</v>
      </c>
      <c r="F44" s="48">
        <v>0.004201388888888889</v>
      </c>
      <c r="G44" s="14">
        <v>22</v>
      </c>
      <c r="H44" s="53"/>
    </row>
    <row r="45" spans="1:8" ht="15" customHeight="1">
      <c r="A45" s="56"/>
      <c r="B45" s="9" t="s">
        <v>299</v>
      </c>
      <c r="C45" s="4">
        <v>40</v>
      </c>
      <c r="D45" s="3" t="s">
        <v>36</v>
      </c>
      <c r="E45" s="3" t="s">
        <v>323</v>
      </c>
      <c r="F45" s="48">
        <v>0.004030092592592593</v>
      </c>
      <c r="G45" s="14">
        <v>9</v>
      </c>
      <c r="H45" s="53"/>
    </row>
    <row r="46" spans="1:8" ht="15" customHeight="1">
      <c r="A46" s="57"/>
      <c r="B46" s="9" t="s">
        <v>299</v>
      </c>
      <c r="C46" s="4">
        <v>41</v>
      </c>
      <c r="D46" s="3" t="s">
        <v>5</v>
      </c>
      <c r="E46" s="3" t="s">
        <v>324</v>
      </c>
      <c r="F46" s="48">
        <v>0.00420949074074074</v>
      </c>
      <c r="G46" s="14">
        <v>24</v>
      </c>
      <c r="H46" s="53"/>
    </row>
    <row r="47" spans="1:8" ht="15" customHeight="1" thickBot="1">
      <c r="A47" s="58"/>
      <c r="B47" s="10" t="s">
        <v>299</v>
      </c>
      <c r="C47" s="6">
        <v>42</v>
      </c>
      <c r="D47" s="5" t="s">
        <v>14</v>
      </c>
      <c r="E47" s="5" t="s">
        <v>325</v>
      </c>
      <c r="F47" s="50">
        <v>0.004038194444444444</v>
      </c>
      <c r="G47" s="15">
        <v>10</v>
      </c>
      <c r="H47" s="54"/>
    </row>
    <row r="48" spans="6:8" ht="13.5" thickTop="1">
      <c r="F48" s="21"/>
      <c r="G48" s="26"/>
      <c r="H48" s="25"/>
    </row>
    <row r="49" spans="1:7" ht="15.75">
      <c r="A49" s="22"/>
      <c r="B49" s="23"/>
      <c r="C49" s="23"/>
      <c r="D49" s="21"/>
      <c r="E49" s="20"/>
      <c r="G49" s="19"/>
    </row>
    <row r="50" ht="12.75">
      <c r="D50" s="21"/>
    </row>
    <row r="51" spans="1:4" ht="12.75">
      <c r="A51" s="24"/>
      <c r="B51" s="23"/>
      <c r="D51" s="21"/>
    </row>
  </sheetData>
  <autoFilter ref="B5:B52"/>
  <mergeCells count="14">
    <mergeCell ref="H6:H11"/>
    <mergeCell ref="H12:H17"/>
    <mergeCell ref="H18:H23"/>
    <mergeCell ref="H24:H29"/>
    <mergeCell ref="H30:H35"/>
    <mergeCell ref="H36:H41"/>
    <mergeCell ref="H42:H47"/>
    <mergeCell ref="A6:A11"/>
    <mergeCell ref="A12:A17"/>
    <mergeCell ref="A18:A23"/>
    <mergeCell ref="A24:A29"/>
    <mergeCell ref="A30:A35"/>
    <mergeCell ref="A36:A41"/>
    <mergeCell ref="A42:A47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9.375" style="0" customWidth="1"/>
    <col min="2" max="2" width="23.625" style="0" customWidth="1"/>
    <col min="3" max="3" width="9.125" style="1" customWidth="1"/>
    <col min="4" max="4" width="10.25390625" style="0" customWidth="1"/>
    <col min="5" max="5" width="12.125" style="0" customWidth="1"/>
    <col min="6" max="6" width="11.00390625" style="1" customWidth="1"/>
    <col min="7" max="7" width="9.75390625" style="1" customWidth="1"/>
    <col min="8" max="8" width="10.625" style="1" customWidth="1"/>
    <col min="9" max="9" width="13.875" style="0" customWidth="1"/>
  </cols>
  <sheetData>
    <row r="1" spans="1:8" ht="20.25">
      <c r="A1" s="27" t="s">
        <v>224</v>
      </c>
      <c r="F1" s="24"/>
      <c r="G1" s="40"/>
      <c r="H1" s="38" t="s">
        <v>326</v>
      </c>
    </row>
    <row r="2" spans="1:7" ht="12.75">
      <c r="A2" s="30" t="s">
        <v>225</v>
      </c>
      <c r="B2" s="36">
        <v>38279</v>
      </c>
      <c r="G2" s="19"/>
    </row>
    <row r="3" spans="1:2" ht="12.75">
      <c r="A3" s="30" t="s">
        <v>226</v>
      </c>
      <c r="B3" t="s">
        <v>227</v>
      </c>
    </row>
    <row r="4" spans="1:8" ht="13.5" thickBot="1">
      <c r="A4" s="30" t="s">
        <v>228</v>
      </c>
      <c r="B4" t="s">
        <v>230</v>
      </c>
      <c r="F4" s="30" t="s">
        <v>235</v>
      </c>
      <c r="G4" s="28">
        <f ca="1">NOW()</f>
        <v>38281.407226041665</v>
      </c>
      <c r="H4" s="29">
        <f ca="1">NOW()</f>
        <v>38281.407226041665</v>
      </c>
    </row>
    <row r="5" spans="1:8" s="2" customFormat="1" ht="27.75" customHeight="1" thickBot="1" thickTop="1">
      <c r="A5" s="31" t="s">
        <v>6</v>
      </c>
      <c r="B5" s="32" t="s">
        <v>3</v>
      </c>
      <c r="C5" s="33" t="s">
        <v>0</v>
      </c>
      <c r="D5" s="32" t="s">
        <v>1</v>
      </c>
      <c r="E5" s="32" t="s">
        <v>2</v>
      </c>
      <c r="F5" s="34" t="s">
        <v>58</v>
      </c>
      <c r="G5" s="34" t="s">
        <v>4</v>
      </c>
      <c r="H5" s="35" t="s">
        <v>236</v>
      </c>
    </row>
    <row r="6" spans="1:8" ht="15" customHeight="1" thickTop="1">
      <c r="A6" s="55">
        <f>COUNT($H$6:$H$47)-COUNTIF($H$6:$H$47,CONCATENATE("&gt;",H6))</f>
        <v>2</v>
      </c>
      <c r="B6" s="11" t="s">
        <v>7</v>
      </c>
      <c r="C6" s="16">
        <v>1</v>
      </c>
      <c r="D6" s="12" t="s">
        <v>59</v>
      </c>
      <c r="E6" s="12" t="s">
        <v>60</v>
      </c>
      <c r="F6" s="43">
        <v>0.0088125</v>
      </c>
      <c r="G6" s="17">
        <v>20</v>
      </c>
      <c r="H6" s="52">
        <f>SMALL(G6:G11,1)+SMALL(G6:G11,2)+SMALL(G6:G11,3)+SMALL(G6:G11,4)</f>
        <v>35</v>
      </c>
    </row>
    <row r="7" spans="1:8" ht="15" customHeight="1">
      <c r="A7" s="56"/>
      <c r="B7" s="9" t="s">
        <v>7</v>
      </c>
      <c r="C7" s="4">
        <v>2</v>
      </c>
      <c r="D7" s="3" t="s">
        <v>61</v>
      </c>
      <c r="E7" s="3" t="s">
        <v>62</v>
      </c>
      <c r="F7" s="48">
        <v>0.00824537037037037</v>
      </c>
      <c r="G7" s="14">
        <v>4</v>
      </c>
      <c r="H7" s="59"/>
    </row>
    <row r="8" spans="1:8" ht="15" customHeight="1">
      <c r="A8" s="56"/>
      <c r="B8" s="9" t="s">
        <v>7</v>
      </c>
      <c r="C8" s="4">
        <v>70</v>
      </c>
      <c r="D8" s="3" t="s">
        <v>63</v>
      </c>
      <c r="E8" s="3" t="s">
        <v>64</v>
      </c>
      <c r="F8" s="48">
        <v>0.008206018518518519</v>
      </c>
      <c r="G8" s="14">
        <v>3</v>
      </c>
      <c r="H8" s="59"/>
    </row>
    <row r="9" spans="1:8" ht="15" customHeight="1">
      <c r="A9" s="56"/>
      <c r="B9" s="9" t="s">
        <v>7</v>
      </c>
      <c r="C9" s="4">
        <v>4</v>
      </c>
      <c r="D9" s="3" t="s">
        <v>65</v>
      </c>
      <c r="E9" s="3" t="s">
        <v>66</v>
      </c>
      <c r="F9" s="48">
        <v>0.00835648148148148</v>
      </c>
      <c r="G9" s="14">
        <v>8</v>
      </c>
      <c r="H9" s="59"/>
    </row>
    <row r="10" spans="1:8" ht="15" customHeight="1">
      <c r="A10" s="57"/>
      <c r="B10" s="9" t="s">
        <v>7</v>
      </c>
      <c r="C10" s="4">
        <v>71</v>
      </c>
      <c r="D10" s="3" t="s">
        <v>36</v>
      </c>
      <c r="E10" s="3" t="s">
        <v>67</v>
      </c>
      <c r="F10" s="48">
        <v>0.00883449074074074</v>
      </c>
      <c r="G10" s="14">
        <v>21</v>
      </c>
      <c r="H10" s="59"/>
    </row>
    <row r="11" spans="1:8" ht="15" customHeight="1" thickBot="1">
      <c r="A11" s="58"/>
      <c r="B11" s="10" t="s">
        <v>7</v>
      </c>
      <c r="C11" s="7">
        <v>72</v>
      </c>
      <c r="D11" s="5" t="s">
        <v>128</v>
      </c>
      <c r="E11" s="5" t="s">
        <v>329</v>
      </c>
      <c r="F11" s="49">
        <v>0.008935185185185187</v>
      </c>
      <c r="G11" s="15">
        <v>25</v>
      </c>
      <c r="H11" s="60"/>
    </row>
    <row r="12" spans="1:8" ht="15" customHeight="1" thickTop="1">
      <c r="A12" s="55">
        <f>COUNT($H$6:$H$47)-COUNTIF($H$6:$H$47,CONCATENATE("&gt;",H12))</f>
        <v>5</v>
      </c>
      <c r="B12" s="11" t="s">
        <v>20</v>
      </c>
      <c r="C12" s="16">
        <v>7</v>
      </c>
      <c r="D12" s="12" t="s">
        <v>5</v>
      </c>
      <c r="E12" s="12" t="s">
        <v>68</v>
      </c>
      <c r="F12" s="43">
        <v>0.008490740740740741</v>
      </c>
      <c r="G12" s="17">
        <v>15</v>
      </c>
      <c r="H12" s="52">
        <f>SMALL(G12:G17,1)+SMALL(G12:G17,2)+SMALL(G12:G17,3)+SMALL(G12:G17,4)</f>
        <v>85</v>
      </c>
    </row>
    <row r="13" spans="1:8" ht="15" customHeight="1">
      <c r="A13" s="56"/>
      <c r="B13" s="9" t="s">
        <v>20</v>
      </c>
      <c r="C13" s="4">
        <v>8</v>
      </c>
      <c r="D13" s="3" t="s">
        <v>36</v>
      </c>
      <c r="E13" s="3" t="s">
        <v>69</v>
      </c>
      <c r="F13" s="48">
        <v>0.009047453703703705</v>
      </c>
      <c r="G13" s="14">
        <v>29</v>
      </c>
      <c r="H13" s="53"/>
    </row>
    <row r="14" spans="1:8" ht="15" customHeight="1">
      <c r="A14" s="56"/>
      <c r="B14" s="9" t="s">
        <v>20</v>
      </c>
      <c r="C14" s="4">
        <v>9</v>
      </c>
      <c r="D14" s="3" t="s">
        <v>23</v>
      </c>
      <c r="E14" s="3" t="s">
        <v>70</v>
      </c>
      <c r="F14" s="48">
        <v>0.00832175925925926</v>
      </c>
      <c r="G14" s="14">
        <v>6</v>
      </c>
      <c r="H14" s="53"/>
    </row>
    <row r="15" spans="1:8" ht="15" customHeight="1">
      <c r="A15" s="56"/>
      <c r="B15" s="9" t="s">
        <v>20</v>
      </c>
      <c r="C15" s="4">
        <v>10</v>
      </c>
      <c r="D15" s="3" t="s">
        <v>63</v>
      </c>
      <c r="E15" s="3" t="s">
        <v>71</v>
      </c>
      <c r="F15" s="48">
        <v>0.009368055555555555</v>
      </c>
      <c r="G15" s="14">
        <v>37</v>
      </c>
      <c r="H15" s="53"/>
    </row>
    <row r="16" spans="1:8" ht="15" customHeight="1">
      <c r="A16" s="57"/>
      <c r="B16" s="9" t="s">
        <v>20</v>
      </c>
      <c r="C16" s="4">
        <v>11</v>
      </c>
      <c r="D16" s="3" t="s">
        <v>23</v>
      </c>
      <c r="E16" s="3" t="s">
        <v>72</v>
      </c>
      <c r="F16" s="48">
        <v>0.009359953703703704</v>
      </c>
      <c r="G16" s="14">
        <v>36</v>
      </c>
      <c r="H16" s="53"/>
    </row>
    <row r="17" spans="1:8" ht="15" customHeight="1" thickBot="1">
      <c r="A17" s="58"/>
      <c r="B17" s="10" t="s">
        <v>20</v>
      </c>
      <c r="C17" s="6">
        <v>12</v>
      </c>
      <c r="D17" s="5" t="s">
        <v>5</v>
      </c>
      <c r="E17" s="5" t="s">
        <v>73</v>
      </c>
      <c r="F17" s="50">
        <v>0.009354166666666667</v>
      </c>
      <c r="G17" s="15">
        <v>35</v>
      </c>
      <c r="H17" s="54"/>
    </row>
    <row r="18" spans="1:8" ht="15" customHeight="1" thickTop="1">
      <c r="A18" s="55">
        <f>COUNT($H$6:$H$47)-COUNTIF($H$6:$H$47,CONCATENATE("&gt;",H18))</f>
        <v>4</v>
      </c>
      <c r="B18" s="11" t="s">
        <v>74</v>
      </c>
      <c r="C18" s="16">
        <v>13</v>
      </c>
      <c r="D18" s="12" t="s">
        <v>75</v>
      </c>
      <c r="E18" s="12" t="s">
        <v>76</v>
      </c>
      <c r="F18" s="43">
        <v>0.008425925925925925</v>
      </c>
      <c r="G18" s="17">
        <v>11</v>
      </c>
      <c r="H18" s="52">
        <f>SMALL(G18:G23,1)+SMALL(G18:G23,2)+SMALL(G18:G23,3)+SMALL(G18:G23,4)</f>
        <v>78</v>
      </c>
    </row>
    <row r="19" spans="1:8" ht="15" customHeight="1">
      <c r="A19" s="56"/>
      <c r="B19" s="9" t="s">
        <v>74</v>
      </c>
      <c r="C19" s="4">
        <v>14</v>
      </c>
      <c r="D19" s="3" t="s">
        <v>119</v>
      </c>
      <c r="E19" s="3" t="s">
        <v>349</v>
      </c>
      <c r="F19" s="48">
        <v>0.010135416666666668</v>
      </c>
      <c r="G19" s="14">
        <v>41</v>
      </c>
      <c r="H19" s="53"/>
    </row>
    <row r="20" spans="1:8" ht="15" customHeight="1">
      <c r="A20" s="56"/>
      <c r="B20" s="9" t="s">
        <v>74</v>
      </c>
      <c r="C20" s="4">
        <v>15</v>
      </c>
      <c r="D20" s="3" t="s">
        <v>8</v>
      </c>
      <c r="E20" s="3" t="s">
        <v>77</v>
      </c>
      <c r="F20" s="48">
        <v>0.00877199074074074</v>
      </c>
      <c r="G20" s="14">
        <v>19</v>
      </c>
      <c r="H20" s="53"/>
    </row>
    <row r="21" spans="1:8" ht="15" customHeight="1">
      <c r="A21" s="56"/>
      <c r="B21" s="9" t="s">
        <v>74</v>
      </c>
      <c r="C21" s="4">
        <v>16</v>
      </c>
      <c r="D21" s="3" t="s">
        <v>44</v>
      </c>
      <c r="E21" s="3" t="s">
        <v>78</v>
      </c>
      <c r="F21" s="48">
        <v>0.009467592592592592</v>
      </c>
      <c r="G21" s="14">
        <v>39</v>
      </c>
      <c r="H21" s="53"/>
    </row>
    <row r="22" spans="1:8" ht="15" customHeight="1">
      <c r="A22" s="57"/>
      <c r="B22" s="9" t="s">
        <v>74</v>
      </c>
      <c r="C22" s="4">
        <v>17</v>
      </c>
      <c r="D22" s="18" t="s">
        <v>14</v>
      </c>
      <c r="E22" s="18" t="s">
        <v>79</v>
      </c>
      <c r="F22" s="48">
        <v>0.008385416666666666</v>
      </c>
      <c r="G22" s="14">
        <v>9</v>
      </c>
      <c r="H22" s="53"/>
    </row>
    <row r="23" spans="1:8" ht="15" customHeight="1" thickBot="1">
      <c r="A23" s="58"/>
      <c r="B23" s="10" t="s">
        <v>74</v>
      </c>
      <c r="C23" s="6">
        <v>18</v>
      </c>
      <c r="D23" s="5" t="s">
        <v>36</v>
      </c>
      <c r="E23" s="5" t="s">
        <v>79</v>
      </c>
      <c r="F23" s="46" t="s">
        <v>362</v>
      </c>
      <c r="G23" s="15"/>
      <c r="H23" s="54"/>
    </row>
    <row r="24" spans="1:8" ht="15" customHeight="1" thickTop="1">
      <c r="A24" s="55">
        <f>COUNT($H$6:$H$47)-COUNTIF($H$6:$H$47,CONCATENATE("&gt;",H24))</f>
        <v>7</v>
      </c>
      <c r="B24" s="11" t="s">
        <v>80</v>
      </c>
      <c r="C24" s="16">
        <v>19</v>
      </c>
      <c r="D24" s="12" t="s">
        <v>14</v>
      </c>
      <c r="E24" s="12" t="s">
        <v>81</v>
      </c>
      <c r="F24" s="43">
        <v>0.0091875</v>
      </c>
      <c r="G24" s="17">
        <v>32</v>
      </c>
      <c r="H24" s="52">
        <f>SMALL(G24:G29,1)+SMALL(G24:G29,2)+SMALL(G24:G29,3)+SMALL(G24:G29,4)</f>
        <v>101</v>
      </c>
    </row>
    <row r="25" spans="1:8" ht="15" customHeight="1">
      <c r="A25" s="56"/>
      <c r="B25" s="9" t="s">
        <v>80</v>
      </c>
      <c r="C25" s="4">
        <v>20</v>
      </c>
      <c r="D25" s="3" t="s">
        <v>36</v>
      </c>
      <c r="E25" s="3" t="s">
        <v>82</v>
      </c>
      <c r="F25" s="48">
        <v>0.00890162037037037</v>
      </c>
      <c r="G25" s="14">
        <v>24</v>
      </c>
      <c r="H25" s="53"/>
    </row>
    <row r="26" spans="1:8" ht="15" customHeight="1">
      <c r="A26" s="56"/>
      <c r="B26" s="9" t="s">
        <v>80</v>
      </c>
      <c r="C26" s="4">
        <v>21</v>
      </c>
      <c r="D26" s="3" t="s">
        <v>63</v>
      </c>
      <c r="E26" s="3" t="s">
        <v>83</v>
      </c>
      <c r="F26" s="48">
        <v>0.008875</v>
      </c>
      <c r="G26" s="14">
        <v>22</v>
      </c>
      <c r="H26" s="53"/>
    </row>
    <row r="27" spans="1:8" ht="15" customHeight="1">
      <c r="A27" s="56"/>
      <c r="B27" s="9" t="s">
        <v>80</v>
      </c>
      <c r="C27" s="4">
        <v>22</v>
      </c>
      <c r="D27" s="3" t="s">
        <v>10</v>
      </c>
      <c r="E27" s="3" t="s">
        <v>84</v>
      </c>
      <c r="F27" s="48">
        <v>0.00919675925925926</v>
      </c>
      <c r="G27" s="14">
        <v>33</v>
      </c>
      <c r="H27" s="53"/>
    </row>
    <row r="28" spans="1:8" ht="15" customHeight="1">
      <c r="A28" s="57"/>
      <c r="B28" s="9" t="s">
        <v>80</v>
      </c>
      <c r="C28" s="4">
        <v>23</v>
      </c>
      <c r="D28" s="3" t="s">
        <v>85</v>
      </c>
      <c r="E28" s="3" t="s">
        <v>86</v>
      </c>
      <c r="F28" s="48">
        <v>0.008881944444444444</v>
      </c>
      <c r="G28" s="14">
        <v>23</v>
      </c>
      <c r="H28" s="53"/>
    </row>
    <row r="29" spans="1:8" ht="15" customHeight="1" thickBot="1">
      <c r="A29" s="58"/>
      <c r="B29" s="10" t="s">
        <v>80</v>
      </c>
      <c r="C29" s="6">
        <v>24</v>
      </c>
      <c r="D29" s="5"/>
      <c r="E29" s="5"/>
      <c r="F29" s="46"/>
      <c r="G29" s="15"/>
      <c r="H29" s="54"/>
    </row>
    <row r="30" spans="1:8" ht="15" customHeight="1" thickTop="1">
      <c r="A30" s="55">
        <f>COUNT($H$6:$H$47)-COUNTIF($H$6:$H$47,CONCATENATE("&gt;",H30))</f>
        <v>3</v>
      </c>
      <c r="B30" s="11" t="s">
        <v>51</v>
      </c>
      <c r="C30" s="16">
        <v>25</v>
      </c>
      <c r="D30" s="13" t="s">
        <v>12</v>
      </c>
      <c r="E30" s="13" t="s">
        <v>87</v>
      </c>
      <c r="F30" s="51">
        <v>0.008462962962962964</v>
      </c>
      <c r="G30" s="17">
        <v>12</v>
      </c>
      <c r="H30" s="52">
        <f>SMALL(G30:G35,1)+SMALL(G30:G35,2)+SMALL(G30:G35,3)+SMALL(G30:G35,4)</f>
        <v>46</v>
      </c>
    </row>
    <row r="31" spans="1:8" ht="15" customHeight="1">
      <c r="A31" s="56"/>
      <c r="B31" s="9" t="s">
        <v>51</v>
      </c>
      <c r="C31" s="4">
        <v>26</v>
      </c>
      <c r="D31" s="3" t="s">
        <v>10</v>
      </c>
      <c r="E31" s="3" t="s">
        <v>88</v>
      </c>
      <c r="F31" s="48">
        <v>0.008467592592592593</v>
      </c>
      <c r="G31" s="14">
        <v>13</v>
      </c>
      <c r="H31" s="53"/>
    </row>
    <row r="32" spans="1:8" ht="15" customHeight="1">
      <c r="A32" s="56"/>
      <c r="B32" s="9" t="s">
        <v>51</v>
      </c>
      <c r="C32" s="4">
        <v>27</v>
      </c>
      <c r="D32" s="3" t="s">
        <v>23</v>
      </c>
      <c r="E32" s="3" t="s">
        <v>89</v>
      </c>
      <c r="F32" s="48">
        <v>0.008695601851851852</v>
      </c>
      <c r="G32" s="14">
        <v>18</v>
      </c>
      <c r="H32" s="53"/>
    </row>
    <row r="33" spans="1:8" ht="15" customHeight="1">
      <c r="A33" s="56"/>
      <c r="B33" s="9" t="s">
        <v>51</v>
      </c>
      <c r="C33" s="4">
        <v>28</v>
      </c>
      <c r="D33" s="3" t="s">
        <v>90</v>
      </c>
      <c r="E33" s="3" t="s">
        <v>91</v>
      </c>
      <c r="F33" s="48">
        <v>0.008523148148148148</v>
      </c>
      <c r="G33" s="14">
        <v>16</v>
      </c>
      <c r="H33" s="53"/>
    </row>
    <row r="34" spans="1:8" ht="15" customHeight="1">
      <c r="A34" s="57"/>
      <c r="B34" s="9" t="s">
        <v>51</v>
      </c>
      <c r="C34" s="4">
        <v>29</v>
      </c>
      <c r="D34" s="3" t="s">
        <v>8</v>
      </c>
      <c r="E34" s="3" t="s">
        <v>92</v>
      </c>
      <c r="F34" s="48">
        <v>0.008331018518518517</v>
      </c>
      <c r="G34" s="14">
        <v>7</v>
      </c>
      <c r="H34" s="53"/>
    </row>
    <row r="35" spans="1:8" ht="15" customHeight="1" thickBot="1">
      <c r="A35" s="58"/>
      <c r="B35" s="10" t="s">
        <v>51</v>
      </c>
      <c r="C35" s="6">
        <v>30</v>
      </c>
      <c r="D35" s="5" t="s">
        <v>36</v>
      </c>
      <c r="E35" s="5" t="s">
        <v>93</v>
      </c>
      <c r="F35" s="50">
        <v>0.00847337962962963</v>
      </c>
      <c r="G35" s="15">
        <v>14</v>
      </c>
      <c r="H35" s="54"/>
    </row>
    <row r="36" spans="1:8" ht="15" customHeight="1" thickTop="1">
      <c r="A36" s="55">
        <f>COUNT($H$6:$H$47)-COUNTIF($H$6:$H$47,CONCATENATE("&gt;",H36))</f>
        <v>6</v>
      </c>
      <c r="B36" s="11" t="s">
        <v>237</v>
      </c>
      <c r="C36" s="16">
        <v>31</v>
      </c>
      <c r="D36" s="13" t="s">
        <v>350</v>
      </c>
      <c r="E36" s="13" t="s">
        <v>351</v>
      </c>
      <c r="F36" s="51">
        <v>0.009506944444444445</v>
      </c>
      <c r="G36" s="17">
        <v>40</v>
      </c>
      <c r="H36" s="52">
        <f>SMALL(G36:G41,1)+SMALL(G36:G41,2)+SMALL(G36:G41,3)+SMALL(G36:G41,4)</f>
        <v>98</v>
      </c>
    </row>
    <row r="37" spans="1:8" ht="15" customHeight="1">
      <c r="A37" s="56"/>
      <c r="B37" s="9" t="s">
        <v>237</v>
      </c>
      <c r="C37" s="4">
        <v>32</v>
      </c>
      <c r="D37" s="3" t="s">
        <v>44</v>
      </c>
      <c r="E37" s="3" t="s">
        <v>352</v>
      </c>
      <c r="F37" s="48">
        <v>0.009153935185185185</v>
      </c>
      <c r="G37" s="14">
        <v>31</v>
      </c>
      <c r="H37" s="53"/>
    </row>
    <row r="38" spans="1:8" ht="15" customHeight="1">
      <c r="A38" s="56"/>
      <c r="B38" s="9" t="s">
        <v>237</v>
      </c>
      <c r="C38" s="4">
        <v>33</v>
      </c>
      <c r="D38" s="3" t="s">
        <v>42</v>
      </c>
      <c r="E38" s="3" t="s">
        <v>353</v>
      </c>
      <c r="F38" s="48">
        <v>0.009085648148148148</v>
      </c>
      <c r="G38" s="14">
        <v>30</v>
      </c>
      <c r="H38" s="53"/>
    </row>
    <row r="39" spans="1:8" ht="15" customHeight="1">
      <c r="A39" s="56"/>
      <c r="B39" s="9" t="s">
        <v>237</v>
      </c>
      <c r="C39" s="4">
        <v>34</v>
      </c>
      <c r="D39" s="3" t="s">
        <v>48</v>
      </c>
      <c r="E39" s="3" t="s">
        <v>354</v>
      </c>
      <c r="F39" s="48">
        <v>0.008984953703703703</v>
      </c>
      <c r="G39" s="14">
        <v>27</v>
      </c>
      <c r="H39" s="53"/>
    </row>
    <row r="40" spans="1:8" ht="15" customHeight="1">
      <c r="A40" s="57"/>
      <c r="B40" s="9" t="s">
        <v>237</v>
      </c>
      <c r="C40" s="4">
        <v>35</v>
      </c>
      <c r="D40" s="3" t="s">
        <v>23</v>
      </c>
      <c r="E40" s="3" t="s">
        <v>355</v>
      </c>
      <c r="F40" s="48">
        <v>0.008400462962962962</v>
      </c>
      <c r="G40" s="14">
        <v>10</v>
      </c>
      <c r="H40" s="53"/>
    </row>
    <row r="41" spans="1:8" ht="15" customHeight="1" thickBot="1">
      <c r="A41" s="58"/>
      <c r="B41" s="10" t="s">
        <v>237</v>
      </c>
      <c r="C41" s="6">
        <v>36</v>
      </c>
      <c r="D41" s="5" t="s">
        <v>42</v>
      </c>
      <c r="E41" s="5" t="s">
        <v>356</v>
      </c>
      <c r="F41" s="50">
        <v>0.009231481481481481</v>
      </c>
      <c r="G41" s="15">
        <v>34</v>
      </c>
      <c r="H41" s="54"/>
    </row>
    <row r="42" spans="1:8" ht="15" customHeight="1" thickTop="1">
      <c r="A42" s="55">
        <f>COUNT($H$6:$H$47)-COUNTIF($H$6:$H$47,CONCATENATE("&gt;",H42))</f>
        <v>1</v>
      </c>
      <c r="B42" s="11" t="s">
        <v>299</v>
      </c>
      <c r="C42" s="16">
        <v>37</v>
      </c>
      <c r="D42" s="13" t="s">
        <v>23</v>
      </c>
      <c r="E42" s="13" t="s">
        <v>308</v>
      </c>
      <c r="F42" s="51">
        <v>0.007594907407407408</v>
      </c>
      <c r="G42" s="17">
        <v>1</v>
      </c>
      <c r="H42" s="52">
        <f>SMALL(G42:G47,1)+SMALL(G42:G47,2)+SMALL(G42:G47,3)+SMALL(G42:G47,4)</f>
        <v>25</v>
      </c>
    </row>
    <row r="43" spans="1:8" ht="15" customHeight="1">
      <c r="A43" s="56"/>
      <c r="B43" s="9" t="s">
        <v>299</v>
      </c>
      <c r="C43" s="4">
        <v>38</v>
      </c>
      <c r="D43" s="3" t="s">
        <v>104</v>
      </c>
      <c r="E43" s="3" t="s">
        <v>309</v>
      </c>
      <c r="F43" s="48">
        <v>0.0076469907407407415</v>
      </c>
      <c r="G43" s="14">
        <v>2</v>
      </c>
      <c r="H43" s="53"/>
    </row>
    <row r="44" spans="1:8" ht="15" customHeight="1">
      <c r="A44" s="56"/>
      <c r="B44" s="9" t="s">
        <v>299</v>
      </c>
      <c r="C44" s="4">
        <v>39</v>
      </c>
      <c r="D44" s="3" t="s">
        <v>8</v>
      </c>
      <c r="E44" s="3" t="s">
        <v>310</v>
      </c>
      <c r="F44" s="48">
        <v>0.00827314814814815</v>
      </c>
      <c r="G44" s="14">
        <v>5</v>
      </c>
      <c r="H44" s="53"/>
    </row>
    <row r="45" spans="1:8" ht="15" customHeight="1">
      <c r="A45" s="56"/>
      <c r="B45" s="9" t="s">
        <v>299</v>
      </c>
      <c r="C45" s="4">
        <v>40</v>
      </c>
      <c r="D45" s="3" t="s">
        <v>10</v>
      </c>
      <c r="E45" s="3" t="s">
        <v>311</v>
      </c>
      <c r="F45" s="48">
        <v>0.008635416666666668</v>
      </c>
      <c r="G45" s="14">
        <v>17</v>
      </c>
      <c r="H45" s="53"/>
    </row>
    <row r="46" spans="1:8" ht="15" customHeight="1">
      <c r="A46" s="57"/>
      <c r="B46" s="9" t="s">
        <v>299</v>
      </c>
      <c r="C46" s="4">
        <v>41</v>
      </c>
      <c r="D46" s="3" t="s">
        <v>312</v>
      </c>
      <c r="E46" s="3" t="s">
        <v>313</v>
      </c>
      <c r="F46" s="48">
        <v>0.00894212962962963</v>
      </c>
      <c r="G46" s="14">
        <v>26</v>
      </c>
      <c r="H46" s="53"/>
    </row>
    <row r="47" spans="1:8" ht="15" customHeight="1" thickBot="1">
      <c r="A47" s="58"/>
      <c r="B47" s="10" t="s">
        <v>299</v>
      </c>
      <c r="C47" s="6">
        <v>42</v>
      </c>
      <c r="D47" s="5" t="s">
        <v>119</v>
      </c>
      <c r="E47" s="5" t="s">
        <v>314</v>
      </c>
      <c r="F47" s="50">
        <v>0.009453703703703704</v>
      </c>
      <c r="G47" s="15">
        <v>38</v>
      </c>
      <c r="H47" s="54"/>
    </row>
    <row r="48" spans="6:8" ht="13.5" thickTop="1">
      <c r="F48" s="21"/>
      <c r="G48" s="61"/>
      <c r="H48" s="62"/>
    </row>
    <row r="49" spans="1:7" ht="15.75">
      <c r="A49" s="63"/>
      <c r="B49" s="64"/>
      <c r="C49" s="64"/>
      <c r="D49" s="21"/>
      <c r="E49" s="20"/>
      <c r="G49" s="19"/>
    </row>
    <row r="50" ht="12.75">
      <c r="D50" s="21"/>
    </row>
    <row r="51" spans="1:4" ht="12.75">
      <c r="A51" s="65"/>
      <c r="B51" s="64"/>
      <c r="D51" s="21"/>
    </row>
  </sheetData>
  <autoFilter ref="B5:B47"/>
  <mergeCells count="17">
    <mergeCell ref="G48:H48"/>
    <mergeCell ref="A49:C49"/>
    <mergeCell ref="A51:B51"/>
    <mergeCell ref="H6:H11"/>
    <mergeCell ref="H12:H17"/>
    <mergeCell ref="H18:H23"/>
    <mergeCell ref="H24:H29"/>
    <mergeCell ref="H30:H35"/>
    <mergeCell ref="H36:H41"/>
    <mergeCell ref="H42:H47"/>
    <mergeCell ref="A30:A35"/>
    <mergeCell ref="A36:A41"/>
    <mergeCell ref="A42:A47"/>
    <mergeCell ref="A6:A11"/>
    <mergeCell ref="A12:A17"/>
    <mergeCell ref="A18:A23"/>
    <mergeCell ref="A24:A29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9.375" style="0" customWidth="1"/>
    <col min="2" max="2" width="23.625" style="0" customWidth="1"/>
    <col min="3" max="3" width="9.125" style="1" customWidth="1"/>
    <col min="4" max="4" width="10.25390625" style="0" customWidth="1"/>
    <col min="5" max="5" width="12.125" style="0" customWidth="1"/>
    <col min="6" max="6" width="11.00390625" style="1" customWidth="1"/>
    <col min="7" max="7" width="9.75390625" style="1" customWidth="1"/>
    <col min="8" max="8" width="10.625" style="1" customWidth="1"/>
    <col min="9" max="9" width="13.875" style="0" customWidth="1"/>
  </cols>
  <sheetData>
    <row r="1" spans="1:8" ht="20.25">
      <c r="A1" s="27" t="s">
        <v>224</v>
      </c>
      <c r="F1" s="24"/>
      <c r="G1" s="40"/>
      <c r="H1" s="38" t="s">
        <v>326</v>
      </c>
    </row>
    <row r="2" spans="1:7" ht="12.75">
      <c r="A2" s="30" t="s">
        <v>225</v>
      </c>
      <c r="B2" s="36">
        <v>38279</v>
      </c>
      <c r="G2" s="19"/>
    </row>
    <row r="3" spans="1:2" ht="12.75">
      <c r="A3" s="30" t="s">
        <v>226</v>
      </c>
      <c r="B3" t="s">
        <v>227</v>
      </c>
    </row>
    <row r="4" spans="1:8" ht="13.5" thickBot="1">
      <c r="A4" s="30" t="s">
        <v>228</v>
      </c>
      <c r="B4" t="s">
        <v>231</v>
      </c>
      <c r="F4" s="30" t="s">
        <v>235</v>
      </c>
      <c r="G4" s="28">
        <f ca="1">NOW()</f>
        <v>38281.407226041665</v>
      </c>
      <c r="H4" s="29">
        <f ca="1">NOW()</f>
        <v>38281.407226041665</v>
      </c>
    </row>
    <row r="5" spans="1:8" s="2" customFormat="1" ht="27.75" customHeight="1" thickBot="1" thickTop="1">
      <c r="A5" s="31" t="s">
        <v>6</v>
      </c>
      <c r="B5" s="32" t="s">
        <v>3</v>
      </c>
      <c r="C5" s="33" t="s">
        <v>0</v>
      </c>
      <c r="D5" s="32" t="s">
        <v>1</v>
      </c>
      <c r="E5" s="32" t="s">
        <v>2</v>
      </c>
      <c r="F5" s="34" t="s">
        <v>58</v>
      </c>
      <c r="G5" s="34" t="s">
        <v>4</v>
      </c>
      <c r="H5" s="35" t="s">
        <v>236</v>
      </c>
    </row>
    <row r="6" spans="1:8" ht="15" customHeight="1" thickTop="1">
      <c r="A6" s="55">
        <f>COUNT($H$6:$H$47)-COUNTIF($H$6:$H$47,CONCATENATE("&gt;",H6))</f>
        <v>3</v>
      </c>
      <c r="B6" s="11" t="s">
        <v>94</v>
      </c>
      <c r="C6" s="16">
        <v>1</v>
      </c>
      <c r="D6" s="12" t="s">
        <v>44</v>
      </c>
      <c r="E6" s="12" t="s">
        <v>95</v>
      </c>
      <c r="F6" s="43">
        <v>0.011947916666666664</v>
      </c>
      <c r="G6" s="17">
        <v>4</v>
      </c>
      <c r="H6" s="52">
        <f>SMALL(G6:G11,1)+SMALL(G6:G11,2)+SMALL(G6:G11,3)+SMALL(G6:G11,4)</f>
        <v>45</v>
      </c>
    </row>
    <row r="7" spans="1:8" ht="15" customHeight="1">
      <c r="A7" s="56"/>
      <c r="B7" s="9" t="s">
        <v>94</v>
      </c>
      <c r="C7" s="4">
        <v>2</v>
      </c>
      <c r="D7" s="3" t="s">
        <v>42</v>
      </c>
      <c r="E7" s="3" t="s">
        <v>96</v>
      </c>
      <c r="F7" s="48">
        <v>0.01247800925925926</v>
      </c>
      <c r="G7" s="14">
        <v>10</v>
      </c>
      <c r="H7" s="59"/>
    </row>
    <row r="8" spans="1:8" ht="15" customHeight="1">
      <c r="A8" s="56"/>
      <c r="B8" s="9" t="s">
        <v>94</v>
      </c>
      <c r="C8" s="4">
        <v>3</v>
      </c>
      <c r="D8" s="3" t="s">
        <v>23</v>
      </c>
      <c r="E8" s="3" t="s">
        <v>360</v>
      </c>
      <c r="F8" s="48">
        <v>0.014251157407407409</v>
      </c>
      <c r="G8" s="14">
        <v>36</v>
      </c>
      <c r="H8" s="59"/>
    </row>
    <row r="9" spans="1:8" ht="15" customHeight="1">
      <c r="A9" s="56"/>
      <c r="B9" s="9" t="s">
        <v>94</v>
      </c>
      <c r="C9" s="4">
        <v>86</v>
      </c>
      <c r="D9" s="3" t="s">
        <v>42</v>
      </c>
      <c r="E9" s="3" t="s">
        <v>97</v>
      </c>
      <c r="F9" s="48">
        <v>0.012326388888888888</v>
      </c>
      <c r="G9" s="14">
        <v>8</v>
      </c>
      <c r="H9" s="59"/>
    </row>
    <row r="10" spans="1:8" ht="15" customHeight="1">
      <c r="A10" s="57"/>
      <c r="B10" s="9" t="s">
        <v>94</v>
      </c>
      <c r="C10" s="4">
        <v>5</v>
      </c>
      <c r="D10" s="3" t="s">
        <v>8</v>
      </c>
      <c r="E10" s="3" t="s">
        <v>98</v>
      </c>
      <c r="F10" s="48">
        <v>0.013605324074074074</v>
      </c>
      <c r="G10" s="14">
        <v>32</v>
      </c>
      <c r="H10" s="59"/>
    </row>
    <row r="11" spans="1:8" ht="15" customHeight="1" thickBot="1">
      <c r="A11" s="58"/>
      <c r="B11" s="10" t="s">
        <v>94</v>
      </c>
      <c r="C11" s="7">
        <v>6</v>
      </c>
      <c r="D11" s="5" t="s">
        <v>8</v>
      </c>
      <c r="E11" s="5" t="s">
        <v>99</v>
      </c>
      <c r="F11" s="49">
        <v>0.013216435185185185</v>
      </c>
      <c r="G11" s="15">
        <v>23</v>
      </c>
      <c r="H11" s="60"/>
    </row>
    <row r="12" spans="1:8" ht="15" customHeight="1" thickTop="1">
      <c r="A12" s="55">
        <f>COUNT($H$6:$H$47)-COUNTIF($H$6:$H$47,CONCATENATE("&gt;",H12))</f>
        <v>2</v>
      </c>
      <c r="B12" s="11" t="s">
        <v>100</v>
      </c>
      <c r="C12" s="16">
        <v>70</v>
      </c>
      <c r="D12" s="12" t="s">
        <v>10</v>
      </c>
      <c r="E12" s="12" t="s">
        <v>101</v>
      </c>
      <c r="F12" s="43">
        <v>0.011394675925925926</v>
      </c>
      <c r="G12" s="17">
        <v>1</v>
      </c>
      <c r="H12" s="52">
        <f>SMALL(G12:G17,1)+SMALL(G12:G17,2)+SMALL(G12:G17,3)+SMALL(G12:G17,4)</f>
        <v>36</v>
      </c>
    </row>
    <row r="13" spans="1:8" ht="15" customHeight="1">
      <c r="A13" s="56"/>
      <c r="B13" s="9" t="s">
        <v>100</v>
      </c>
      <c r="C13" s="4">
        <v>71</v>
      </c>
      <c r="D13" s="3" t="s">
        <v>102</v>
      </c>
      <c r="E13" s="3" t="s">
        <v>103</v>
      </c>
      <c r="F13" s="48">
        <v>0.012560185185185186</v>
      </c>
      <c r="G13" s="14">
        <v>12</v>
      </c>
      <c r="H13" s="53"/>
    </row>
    <row r="14" spans="1:8" ht="15" customHeight="1">
      <c r="A14" s="56"/>
      <c r="B14" s="9" t="s">
        <v>100</v>
      </c>
      <c r="C14" s="4">
        <v>72</v>
      </c>
      <c r="D14" s="3" t="s">
        <v>104</v>
      </c>
      <c r="E14" s="3" t="s">
        <v>105</v>
      </c>
      <c r="F14" s="48">
        <v>0.012008101851851853</v>
      </c>
      <c r="G14" s="14">
        <v>5</v>
      </c>
      <c r="H14" s="53"/>
    </row>
    <row r="15" spans="1:8" ht="15" customHeight="1">
      <c r="A15" s="56"/>
      <c r="B15" s="9" t="s">
        <v>100</v>
      </c>
      <c r="C15" s="4">
        <v>73</v>
      </c>
      <c r="D15" s="3" t="s">
        <v>42</v>
      </c>
      <c r="E15" s="3" t="s">
        <v>106</v>
      </c>
      <c r="F15" s="48">
        <v>0.013157407407407408</v>
      </c>
      <c r="G15" s="14">
        <v>22</v>
      </c>
      <c r="H15" s="53"/>
    </row>
    <row r="16" spans="1:8" ht="15" customHeight="1">
      <c r="A16" s="57"/>
      <c r="B16" s="9" t="s">
        <v>100</v>
      </c>
      <c r="C16" s="4">
        <v>74</v>
      </c>
      <c r="D16" s="3" t="s">
        <v>10</v>
      </c>
      <c r="E16" s="3" t="s">
        <v>29</v>
      </c>
      <c r="F16" s="48">
        <v>0.012916666666666667</v>
      </c>
      <c r="G16" s="14">
        <v>18</v>
      </c>
      <c r="H16" s="53"/>
    </row>
    <row r="17" spans="1:8" ht="15" customHeight="1" thickBot="1">
      <c r="A17" s="58"/>
      <c r="B17" s="10" t="s">
        <v>100</v>
      </c>
      <c r="C17" s="6">
        <v>75</v>
      </c>
      <c r="D17" s="5" t="s">
        <v>59</v>
      </c>
      <c r="E17" s="5" t="s">
        <v>107</v>
      </c>
      <c r="F17" s="50">
        <v>0.013328703703703702</v>
      </c>
      <c r="G17" s="15">
        <v>27</v>
      </c>
      <c r="H17" s="54"/>
    </row>
    <row r="18" spans="1:8" ht="15" customHeight="1" thickTop="1">
      <c r="A18" s="55">
        <f>COUNT($H$6:$H$47)-COUNTIF($H$6:$H$47,CONCATENATE("&gt;",H18))</f>
        <v>4</v>
      </c>
      <c r="B18" s="11" t="s">
        <v>108</v>
      </c>
      <c r="C18" s="16">
        <v>13</v>
      </c>
      <c r="D18" s="12" t="s">
        <v>44</v>
      </c>
      <c r="E18" s="12" t="s">
        <v>109</v>
      </c>
      <c r="F18" s="43">
        <v>0.013219907407407408</v>
      </c>
      <c r="G18" s="17">
        <v>24</v>
      </c>
      <c r="H18" s="52">
        <f>SMALL(G18:G23,1)+SMALL(G18:G23,2)+SMALL(G18:G23,3)+SMALL(G18:G23,4)</f>
        <v>67</v>
      </c>
    </row>
    <row r="19" spans="1:8" ht="15" customHeight="1">
      <c r="A19" s="56"/>
      <c r="B19" s="9" t="s">
        <v>108</v>
      </c>
      <c r="C19" s="4">
        <v>14</v>
      </c>
      <c r="D19" s="3" t="s">
        <v>8</v>
      </c>
      <c r="E19" s="3" t="s">
        <v>110</v>
      </c>
      <c r="F19" s="48">
        <v>0.012697916666666668</v>
      </c>
      <c r="G19" s="14">
        <v>14</v>
      </c>
      <c r="H19" s="53"/>
    </row>
    <row r="20" spans="1:8" ht="15" customHeight="1">
      <c r="A20" s="56"/>
      <c r="B20" s="9" t="s">
        <v>108</v>
      </c>
      <c r="C20" s="4">
        <v>40</v>
      </c>
      <c r="D20" s="3" t="s">
        <v>14</v>
      </c>
      <c r="E20" s="3" t="s">
        <v>111</v>
      </c>
      <c r="F20" s="48">
        <v>0.013010416666666665</v>
      </c>
      <c r="G20" s="14">
        <v>20</v>
      </c>
      <c r="H20" s="53"/>
    </row>
    <row r="21" spans="1:8" ht="15" customHeight="1">
      <c r="A21" s="56"/>
      <c r="B21" s="9" t="s">
        <v>108</v>
      </c>
      <c r="C21" s="4">
        <v>16</v>
      </c>
      <c r="D21" s="3" t="s">
        <v>8</v>
      </c>
      <c r="E21" s="3" t="s">
        <v>112</v>
      </c>
      <c r="F21" s="48">
        <v>0.013278935185185185</v>
      </c>
      <c r="G21" s="14">
        <v>26</v>
      </c>
      <c r="H21" s="53"/>
    </row>
    <row r="22" spans="1:8" ht="15" customHeight="1">
      <c r="A22" s="57"/>
      <c r="B22" s="9" t="s">
        <v>108</v>
      </c>
      <c r="C22" s="4">
        <v>17</v>
      </c>
      <c r="D22" s="18" t="s">
        <v>113</v>
      </c>
      <c r="E22" s="18" t="s">
        <v>114</v>
      </c>
      <c r="F22" s="48">
        <v>0.012413194444444444</v>
      </c>
      <c r="G22" s="14">
        <v>9</v>
      </c>
      <c r="H22" s="53"/>
    </row>
    <row r="23" spans="1:8" ht="15" customHeight="1" thickBot="1">
      <c r="A23" s="58"/>
      <c r="B23" s="10" t="s">
        <v>108</v>
      </c>
      <c r="C23" s="6">
        <v>41</v>
      </c>
      <c r="D23" s="5" t="s">
        <v>23</v>
      </c>
      <c r="E23" s="5" t="s">
        <v>115</v>
      </c>
      <c r="F23" s="50">
        <v>0.013267361111111112</v>
      </c>
      <c r="G23" s="15">
        <v>25</v>
      </c>
      <c r="H23" s="54"/>
    </row>
    <row r="24" spans="1:8" ht="15" customHeight="1" thickTop="1">
      <c r="A24" s="55">
        <f>COUNT($H$6:$H$47)-COUNTIF($H$6:$H$47,CONCATENATE("&gt;",H24))</f>
        <v>7</v>
      </c>
      <c r="B24" s="11" t="s">
        <v>116</v>
      </c>
      <c r="C24" s="16">
        <v>19</v>
      </c>
      <c r="D24" s="12" t="s">
        <v>117</v>
      </c>
      <c r="E24" s="12" t="s">
        <v>118</v>
      </c>
      <c r="F24" s="43">
        <v>0.012644675925925926</v>
      </c>
      <c r="G24" s="17">
        <v>13</v>
      </c>
      <c r="H24" s="52">
        <f>SMALL(G24:G29,1)+SMALL(G24:G29,2)+SMALL(G24:G29,3)+SMALL(G24:G29,4)</f>
        <v>96</v>
      </c>
    </row>
    <row r="25" spans="1:8" ht="15" customHeight="1">
      <c r="A25" s="56"/>
      <c r="B25" s="9" t="s">
        <v>116</v>
      </c>
      <c r="C25" s="4">
        <v>20</v>
      </c>
      <c r="D25" s="3" t="s">
        <v>119</v>
      </c>
      <c r="E25" s="3" t="s">
        <v>120</v>
      </c>
      <c r="F25" s="44" t="s">
        <v>365</v>
      </c>
      <c r="G25" s="14">
        <v>16</v>
      </c>
      <c r="H25" s="53"/>
    </row>
    <row r="26" spans="1:8" ht="15" customHeight="1">
      <c r="A26" s="56"/>
      <c r="B26" s="9" t="s">
        <v>116</v>
      </c>
      <c r="C26" s="4">
        <v>52</v>
      </c>
      <c r="D26" s="3" t="s">
        <v>8</v>
      </c>
      <c r="E26" s="3" t="s">
        <v>121</v>
      </c>
      <c r="F26" s="48">
        <v>0.014363425925925925</v>
      </c>
      <c r="G26" s="14">
        <v>37</v>
      </c>
      <c r="H26" s="53"/>
    </row>
    <row r="27" spans="1:8" ht="15" customHeight="1">
      <c r="A27" s="56"/>
      <c r="B27" s="9" t="s">
        <v>116</v>
      </c>
      <c r="C27" s="4">
        <v>53</v>
      </c>
      <c r="D27" s="3" t="s">
        <v>44</v>
      </c>
      <c r="E27" s="3" t="s">
        <v>122</v>
      </c>
      <c r="F27" s="48">
        <v>0.01374074074074074</v>
      </c>
      <c r="G27" s="14">
        <v>34</v>
      </c>
      <c r="H27" s="53"/>
    </row>
    <row r="28" spans="1:8" ht="15" customHeight="1">
      <c r="A28" s="57"/>
      <c r="B28" s="9" t="s">
        <v>116</v>
      </c>
      <c r="C28" s="4">
        <v>23</v>
      </c>
      <c r="D28" s="3" t="s">
        <v>48</v>
      </c>
      <c r="E28" s="3" t="s">
        <v>123</v>
      </c>
      <c r="F28" s="44" t="s">
        <v>366</v>
      </c>
      <c r="G28" s="14">
        <v>35</v>
      </c>
      <c r="H28" s="53"/>
    </row>
    <row r="29" spans="1:8" ht="15" customHeight="1" thickBot="1">
      <c r="A29" s="58"/>
      <c r="B29" s="10" t="s">
        <v>116</v>
      </c>
      <c r="C29" s="6">
        <v>24</v>
      </c>
      <c r="D29" s="5" t="s">
        <v>12</v>
      </c>
      <c r="E29" s="5" t="s">
        <v>124</v>
      </c>
      <c r="F29" s="50">
        <v>0.013721064814814816</v>
      </c>
      <c r="G29" s="15">
        <v>33</v>
      </c>
      <c r="H29" s="54"/>
    </row>
    <row r="30" spans="1:8" ht="15" customHeight="1" thickTop="1">
      <c r="A30" s="55">
        <f>COUNT($H$6:$H$47)-COUNTIF($H$6:$H$47,CONCATENATE("&gt;",H30))</f>
        <v>5</v>
      </c>
      <c r="B30" s="11" t="s">
        <v>125</v>
      </c>
      <c r="C30" s="16">
        <v>90</v>
      </c>
      <c r="D30" s="13" t="s">
        <v>126</v>
      </c>
      <c r="E30" s="13" t="s">
        <v>56</v>
      </c>
      <c r="F30" s="51">
        <v>0.01250462962962963</v>
      </c>
      <c r="G30" s="17">
        <v>11</v>
      </c>
      <c r="H30" s="52">
        <f>SMALL(G30:G35,1)+SMALL(G30:G35,2)+SMALL(G30:G35,3)+SMALL(G30:G35,4)</f>
        <v>75</v>
      </c>
    </row>
    <row r="31" spans="1:8" ht="15" customHeight="1">
      <c r="A31" s="56"/>
      <c r="B31" s="9" t="s">
        <v>125</v>
      </c>
      <c r="C31" s="4">
        <v>91</v>
      </c>
      <c r="D31" s="3" t="s">
        <v>8</v>
      </c>
      <c r="E31" s="3" t="s">
        <v>332</v>
      </c>
      <c r="F31" s="48">
        <v>0.013559027777777776</v>
      </c>
      <c r="G31" s="14">
        <v>31</v>
      </c>
      <c r="H31" s="53"/>
    </row>
    <row r="32" spans="1:8" ht="15" customHeight="1">
      <c r="A32" s="56"/>
      <c r="B32" s="9" t="s">
        <v>125</v>
      </c>
      <c r="C32" s="4">
        <v>92</v>
      </c>
      <c r="D32" s="3" t="s">
        <v>23</v>
      </c>
      <c r="E32" s="3" t="s">
        <v>127</v>
      </c>
      <c r="F32" s="48">
        <v>0.012741898148148148</v>
      </c>
      <c r="G32" s="14">
        <v>15</v>
      </c>
      <c r="H32" s="53"/>
    </row>
    <row r="33" spans="1:8" ht="15" customHeight="1">
      <c r="A33" s="56"/>
      <c r="B33" s="9" t="s">
        <v>125</v>
      </c>
      <c r="C33" s="4">
        <v>93</v>
      </c>
      <c r="D33" s="3" t="s">
        <v>23</v>
      </c>
      <c r="E33" s="3" t="s">
        <v>333</v>
      </c>
      <c r="F33" s="48">
        <v>0.013407407407407408</v>
      </c>
      <c r="G33" s="14">
        <v>29</v>
      </c>
      <c r="H33" s="53"/>
    </row>
    <row r="34" spans="1:8" ht="15" customHeight="1">
      <c r="A34" s="57"/>
      <c r="B34" s="9" t="s">
        <v>125</v>
      </c>
      <c r="C34" s="4">
        <v>94</v>
      </c>
      <c r="D34" s="3" t="s">
        <v>128</v>
      </c>
      <c r="E34" s="3" t="s">
        <v>129</v>
      </c>
      <c r="F34" s="48">
        <v>0.013379629629629628</v>
      </c>
      <c r="G34" s="14">
        <v>28</v>
      </c>
      <c r="H34" s="53"/>
    </row>
    <row r="35" spans="1:8" ht="15" customHeight="1" thickBot="1">
      <c r="A35" s="58"/>
      <c r="B35" s="10" t="s">
        <v>125</v>
      </c>
      <c r="C35" s="6">
        <v>95</v>
      </c>
      <c r="D35" s="5" t="s">
        <v>335</v>
      </c>
      <c r="E35" s="5" t="s">
        <v>334</v>
      </c>
      <c r="F35" s="50">
        <v>0.013096064814814816</v>
      </c>
      <c r="G35" s="15">
        <v>21</v>
      </c>
      <c r="H35" s="54"/>
    </row>
    <row r="36" spans="1:8" ht="15" customHeight="1" thickTop="1">
      <c r="A36" s="55">
        <f>COUNT($H$6:$H$47)-COUNTIF($H$6:$H$47,CONCATENATE("&gt;",H36))</f>
        <v>1</v>
      </c>
      <c r="B36" s="11" t="s">
        <v>130</v>
      </c>
      <c r="C36" s="16">
        <v>31</v>
      </c>
      <c r="D36" s="13" t="s">
        <v>245</v>
      </c>
      <c r="E36" s="13" t="s">
        <v>246</v>
      </c>
      <c r="F36" s="51">
        <v>0.01224884259259259</v>
      </c>
      <c r="G36" s="17">
        <v>6</v>
      </c>
      <c r="H36" s="52">
        <f>SMALL(G36:G41,1)+SMALL(G36:G41,2)+SMALL(G36:G41,3)+SMALL(G36:G41,4)</f>
        <v>33</v>
      </c>
    </row>
    <row r="37" spans="1:8" ht="15" customHeight="1">
      <c r="A37" s="56"/>
      <c r="B37" s="9" t="s">
        <v>130</v>
      </c>
      <c r="C37" s="4">
        <v>32</v>
      </c>
      <c r="D37" s="3" t="s">
        <v>5</v>
      </c>
      <c r="E37" s="3" t="s">
        <v>247</v>
      </c>
      <c r="F37" s="48">
        <v>0.01288425925925926</v>
      </c>
      <c r="G37" s="14">
        <v>17</v>
      </c>
      <c r="H37" s="53"/>
    </row>
    <row r="38" spans="1:8" ht="15" customHeight="1">
      <c r="A38" s="56"/>
      <c r="B38" s="9" t="s">
        <v>130</v>
      </c>
      <c r="C38" s="4">
        <v>33</v>
      </c>
      <c r="D38" s="3" t="s">
        <v>248</v>
      </c>
      <c r="E38" s="3" t="s">
        <v>249</v>
      </c>
      <c r="F38" s="48">
        <v>0.012269675925925925</v>
      </c>
      <c r="G38" s="14">
        <v>7</v>
      </c>
      <c r="H38" s="53"/>
    </row>
    <row r="39" spans="1:8" ht="15" customHeight="1">
      <c r="A39" s="56"/>
      <c r="B39" s="9" t="s">
        <v>130</v>
      </c>
      <c r="C39" s="4">
        <v>34</v>
      </c>
      <c r="D39" s="3" t="s">
        <v>250</v>
      </c>
      <c r="E39" s="3" t="s">
        <v>251</v>
      </c>
      <c r="F39" s="48">
        <v>0.011863425925925925</v>
      </c>
      <c r="G39" s="14">
        <v>3</v>
      </c>
      <c r="H39" s="53"/>
    </row>
    <row r="40" spans="1:8" ht="15" customHeight="1">
      <c r="A40" s="57"/>
      <c r="B40" s="9" t="s">
        <v>130</v>
      </c>
      <c r="C40" s="4">
        <v>35</v>
      </c>
      <c r="D40" s="3"/>
      <c r="E40" s="3"/>
      <c r="F40" s="44"/>
      <c r="G40" s="14"/>
      <c r="H40" s="53"/>
    </row>
    <row r="41" spans="1:8" ht="15" customHeight="1" thickBot="1">
      <c r="A41" s="58"/>
      <c r="B41" s="10" t="s">
        <v>130</v>
      </c>
      <c r="C41" s="6">
        <v>36</v>
      </c>
      <c r="D41" s="5"/>
      <c r="E41" s="5"/>
      <c r="F41" s="46"/>
      <c r="G41" s="15"/>
      <c r="H41" s="54"/>
    </row>
    <row r="42" spans="1:8" ht="15" customHeight="1" thickTop="1">
      <c r="A42" s="55">
        <f>COUNT($H$6:$H$47)-COUNTIF($H$6:$H$47,CONCATENATE("&gt;",H42))</f>
        <v>6</v>
      </c>
      <c r="B42" s="11" t="s">
        <v>292</v>
      </c>
      <c r="C42" s="16">
        <v>80</v>
      </c>
      <c r="D42" s="13" t="s">
        <v>5</v>
      </c>
      <c r="E42" s="13" t="s">
        <v>293</v>
      </c>
      <c r="F42" s="47"/>
      <c r="G42" s="17"/>
      <c r="H42" s="52">
        <f>SMALL(G42:G47,1)+SMALL(G42:G47,2)+SMALL(G42:G47,3)+SMALL(G42:G47,4)</f>
        <v>89</v>
      </c>
    </row>
    <row r="43" spans="1:8" ht="15" customHeight="1">
      <c r="A43" s="56"/>
      <c r="B43" s="9" t="s">
        <v>292</v>
      </c>
      <c r="C43" s="4">
        <v>81</v>
      </c>
      <c r="D43" s="3" t="s">
        <v>23</v>
      </c>
      <c r="E43" s="3" t="s">
        <v>294</v>
      </c>
      <c r="F43" s="48">
        <v>0.012959490740740738</v>
      </c>
      <c r="G43" s="14">
        <v>19</v>
      </c>
      <c r="H43" s="53"/>
    </row>
    <row r="44" spans="1:8" ht="15" customHeight="1">
      <c r="A44" s="56"/>
      <c r="B44" s="9" t="s">
        <v>292</v>
      </c>
      <c r="C44" s="4">
        <v>82</v>
      </c>
      <c r="D44" s="3" t="s">
        <v>36</v>
      </c>
      <c r="E44" s="3" t="s">
        <v>295</v>
      </c>
      <c r="F44" s="48">
        <v>0.01533101851851852</v>
      </c>
      <c r="G44" s="14">
        <v>38</v>
      </c>
      <c r="H44" s="53"/>
    </row>
    <row r="45" spans="1:8" ht="15" customHeight="1">
      <c r="A45" s="56"/>
      <c r="B45" s="9" t="s">
        <v>292</v>
      </c>
      <c r="C45" s="4">
        <v>83</v>
      </c>
      <c r="D45" s="3" t="s">
        <v>63</v>
      </c>
      <c r="E45" s="3" t="s">
        <v>296</v>
      </c>
      <c r="F45" s="48">
        <v>0.011611111111111112</v>
      </c>
      <c r="G45" s="14">
        <v>2</v>
      </c>
      <c r="H45" s="53"/>
    </row>
    <row r="46" spans="1:8" ht="15" customHeight="1">
      <c r="A46" s="57"/>
      <c r="B46" s="9" t="s">
        <v>292</v>
      </c>
      <c r="C46" s="4">
        <v>84</v>
      </c>
      <c r="D46" s="3" t="s">
        <v>8</v>
      </c>
      <c r="E46" s="3" t="s">
        <v>297</v>
      </c>
      <c r="F46" s="48">
        <v>0.013435185185185187</v>
      </c>
      <c r="G46" s="14">
        <v>30</v>
      </c>
      <c r="H46" s="53"/>
    </row>
    <row r="47" spans="1:8" ht="15" customHeight="1" thickBot="1">
      <c r="A47" s="58"/>
      <c r="B47" s="10" t="s">
        <v>292</v>
      </c>
      <c r="C47" s="6">
        <v>85</v>
      </c>
      <c r="D47" s="5" t="s">
        <v>59</v>
      </c>
      <c r="E47" s="5" t="s">
        <v>298</v>
      </c>
      <c r="F47" s="50">
        <v>0.0176875</v>
      </c>
      <c r="G47" s="15">
        <v>39</v>
      </c>
      <c r="H47" s="54"/>
    </row>
    <row r="48" spans="6:8" ht="13.5" thickTop="1">
      <c r="F48" s="21"/>
      <c r="G48" s="61"/>
      <c r="H48" s="62"/>
    </row>
    <row r="49" spans="1:7" ht="15.75">
      <c r="A49" s="63"/>
      <c r="B49" s="64"/>
      <c r="C49" s="64"/>
      <c r="D49" s="21"/>
      <c r="E49" s="20"/>
      <c r="G49" s="19"/>
    </row>
    <row r="50" ht="12.75">
      <c r="D50" s="21"/>
    </row>
    <row r="51" spans="1:4" ht="12.75">
      <c r="A51" s="65"/>
      <c r="B51" s="64"/>
      <c r="D51" s="21"/>
    </row>
  </sheetData>
  <autoFilter ref="B5:B47"/>
  <mergeCells count="17">
    <mergeCell ref="G48:H48"/>
    <mergeCell ref="A49:C49"/>
    <mergeCell ref="A51:B51"/>
    <mergeCell ref="H6:H11"/>
    <mergeCell ref="H12:H17"/>
    <mergeCell ref="H18:H23"/>
    <mergeCell ref="H24:H29"/>
    <mergeCell ref="H30:H35"/>
    <mergeCell ref="H36:H41"/>
    <mergeCell ref="H42:H47"/>
    <mergeCell ref="A30:A35"/>
    <mergeCell ref="A36:A41"/>
    <mergeCell ref="A42:A47"/>
    <mergeCell ref="A6:A11"/>
    <mergeCell ref="A12:A17"/>
    <mergeCell ref="A18:A23"/>
    <mergeCell ref="A24:A29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ySplit="5" topLeftCell="BM30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9.375" style="0" customWidth="1"/>
    <col min="2" max="2" width="23.625" style="0" customWidth="1"/>
    <col min="3" max="3" width="9.125" style="1" customWidth="1"/>
    <col min="4" max="4" width="10.25390625" style="0" customWidth="1"/>
    <col min="5" max="5" width="12.125" style="0" customWidth="1"/>
    <col min="6" max="6" width="11.00390625" style="1" customWidth="1"/>
    <col min="7" max="7" width="9.75390625" style="1" customWidth="1"/>
    <col min="8" max="8" width="10.625" style="1" customWidth="1"/>
    <col min="9" max="9" width="13.875" style="0" customWidth="1"/>
  </cols>
  <sheetData>
    <row r="1" spans="1:8" ht="20.25">
      <c r="A1" s="27" t="s">
        <v>224</v>
      </c>
      <c r="F1" s="24"/>
      <c r="G1" s="40"/>
      <c r="H1" s="38" t="s">
        <v>326</v>
      </c>
    </row>
    <row r="2" spans="1:7" ht="12.75">
      <c r="A2" s="30" t="s">
        <v>225</v>
      </c>
      <c r="B2" s="36">
        <v>38279</v>
      </c>
      <c r="G2" s="19"/>
    </row>
    <row r="3" spans="1:2" ht="12.75">
      <c r="A3" s="30" t="s">
        <v>226</v>
      </c>
      <c r="B3" t="s">
        <v>227</v>
      </c>
    </row>
    <row r="4" spans="1:8" ht="13.5" thickBot="1">
      <c r="A4" s="30" t="s">
        <v>228</v>
      </c>
      <c r="B4" t="s">
        <v>232</v>
      </c>
      <c r="F4" s="30" t="s">
        <v>235</v>
      </c>
      <c r="G4" s="28">
        <f ca="1">NOW()</f>
        <v>38281.407226041665</v>
      </c>
      <c r="H4" s="29">
        <f ca="1">NOW()</f>
        <v>38281.407226041665</v>
      </c>
    </row>
    <row r="5" spans="1:8" s="2" customFormat="1" ht="27.75" customHeight="1" thickBot="1" thickTop="1">
      <c r="A5" s="31" t="s">
        <v>6</v>
      </c>
      <c r="B5" s="32" t="s">
        <v>3</v>
      </c>
      <c r="C5" s="33" t="s">
        <v>0</v>
      </c>
      <c r="D5" s="32" t="s">
        <v>1</v>
      </c>
      <c r="E5" s="32" t="s">
        <v>2</v>
      </c>
      <c r="F5" s="34" t="s">
        <v>58</v>
      </c>
      <c r="G5" s="34" t="s">
        <v>4</v>
      </c>
      <c r="H5" s="35" t="s">
        <v>236</v>
      </c>
    </row>
    <row r="6" spans="1:8" ht="15" customHeight="1" thickTop="1">
      <c r="A6" s="55">
        <f>COUNT($H$6:$H$47)-COUNTIF($H$6:$H$47,CONCATENATE("&gt;",H6))</f>
        <v>5</v>
      </c>
      <c r="B6" s="11" t="s">
        <v>131</v>
      </c>
      <c r="C6" s="16">
        <v>1</v>
      </c>
      <c r="D6" s="12" t="s">
        <v>132</v>
      </c>
      <c r="E6" s="12" t="s">
        <v>133</v>
      </c>
      <c r="F6" s="43">
        <v>0.0030416666666666665</v>
      </c>
      <c r="G6" s="17">
        <v>5</v>
      </c>
      <c r="H6" s="52">
        <f>SMALL(G6:G11,1)+SMALL(G6:G11,2)+SMALL(G6:G11,3)+SMALL(G6:G11,4)</f>
        <v>66</v>
      </c>
    </row>
    <row r="7" spans="1:8" ht="15" customHeight="1">
      <c r="A7" s="56"/>
      <c r="B7" s="9" t="s">
        <v>131</v>
      </c>
      <c r="C7" s="4">
        <v>2</v>
      </c>
      <c r="D7" s="3" t="s">
        <v>134</v>
      </c>
      <c r="E7" s="3" t="s">
        <v>135</v>
      </c>
      <c r="F7" s="48">
        <v>0.0033194444444444447</v>
      </c>
      <c r="G7" s="14">
        <v>19</v>
      </c>
      <c r="H7" s="59"/>
    </row>
    <row r="8" spans="1:8" ht="15" customHeight="1">
      <c r="A8" s="56"/>
      <c r="B8" s="9" t="s">
        <v>131</v>
      </c>
      <c r="C8" s="4">
        <v>3</v>
      </c>
      <c r="D8" s="3" t="s">
        <v>136</v>
      </c>
      <c r="E8" s="3" t="s">
        <v>137</v>
      </c>
      <c r="F8" s="48">
        <v>0.003278935185185185</v>
      </c>
      <c r="G8" s="14">
        <v>17</v>
      </c>
      <c r="H8" s="59"/>
    </row>
    <row r="9" spans="1:8" ht="15" customHeight="1">
      <c r="A9" s="56"/>
      <c r="B9" s="9" t="s">
        <v>131</v>
      </c>
      <c r="C9" s="4">
        <v>4</v>
      </c>
      <c r="D9" s="3" t="s">
        <v>138</v>
      </c>
      <c r="E9" s="3" t="s">
        <v>139</v>
      </c>
      <c r="F9" s="48">
        <v>0.003508101851851852</v>
      </c>
      <c r="G9" s="14">
        <v>25</v>
      </c>
      <c r="H9" s="59"/>
    </row>
    <row r="10" spans="1:8" ht="15" customHeight="1">
      <c r="A10" s="57"/>
      <c r="B10" s="9" t="s">
        <v>131</v>
      </c>
      <c r="C10" s="4">
        <v>5</v>
      </c>
      <c r="D10" s="3" t="s">
        <v>167</v>
      </c>
      <c r="E10" s="3" t="s">
        <v>357</v>
      </c>
      <c r="F10" s="48">
        <v>0.0035266203703703705</v>
      </c>
      <c r="G10" s="14">
        <v>26</v>
      </c>
      <c r="H10" s="59"/>
    </row>
    <row r="11" spans="1:8" ht="15" customHeight="1" thickBot="1">
      <c r="A11" s="58"/>
      <c r="B11" s="10" t="s">
        <v>131</v>
      </c>
      <c r="C11" s="7">
        <v>6</v>
      </c>
      <c r="D11" s="8" t="s">
        <v>140</v>
      </c>
      <c r="E11" s="8" t="s">
        <v>141</v>
      </c>
      <c r="F11" s="49">
        <v>0.0036909722222222222</v>
      </c>
      <c r="G11" s="15">
        <v>28</v>
      </c>
      <c r="H11" s="60"/>
    </row>
    <row r="12" spans="1:8" ht="15" customHeight="1" thickTop="1">
      <c r="A12" s="55">
        <f>COUNT($H$6:$H$47)-COUNTIF($H$6:$H$47,CONCATENATE("&gt;",H12))</f>
        <v>7</v>
      </c>
      <c r="B12" s="11" t="s">
        <v>142</v>
      </c>
      <c r="C12" s="16">
        <v>7</v>
      </c>
      <c r="D12" s="12"/>
      <c r="E12" s="12"/>
      <c r="F12" s="39"/>
      <c r="G12" s="17">
        <v>100</v>
      </c>
      <c r="H12" s="52">
        <f>SMALL(G12:G17,1)+SMALL(G12:G17,2)+SMALL(G12:G17,3)+SMALL(G12:G17,4)</f>
        <v>400</v>
      </c>
    </row>
    <row r="13" spans="1:8" ht="15" customHeight="1">
      <c r="A13" s="56"/>
      <c r="B13" s="9" t="s">
        <v>142</v>
      </c>
      <c r="C13" s="4">
        <v>8</v>
      </c>
      <c r="D13" s="3"/>
      <c r="E13" s="3"/>
      <c r="F13" s="44"/>
      <c r="G13" s="14">
        <v>100</v>
      </c>
      <c r="H13" s="53"/>
    </row>
    <row r="14" spans="1:8" ht="15" customHeight="1">
      <c r="A14" s="56"/>
      <c r="B14" s="9" t="s">
        <v>142</v>
      </c>
      <c r="C14" s="4">
        <v>9</v>
      </c>
      <c r="D14" s="3"/>
      <c r="E14" s="3"/>
      <c r="F14" s="44"/>
      <c r="G14" s="14">
        <v>100</v>
      </c>
      <c r="H14" s="53"/>
    </row>
    <row r="15" spans="1:8" ht="15" customHeight="1">
      <c r="A15" s="56"/>
      <c r="B15" s="9" t="s">
        <v>142</v>
      </c>
      <c r="C15" s="4">
        <v>10</v>
      </c>
      <c r="D15" s="3"/>
      <c r="E15" s="3"/>
      <c r="F15" s="44"/>
      <c r="G15" s="14">
        <v>100</v>
      </c>
      <c r="H15" s="53"/>
    </row>
    <row r="16" spans="1:8" ht="15" customHeight="1">
      <c r="A16" s="57"/>
      <c r="B16" s="9" t="s">
        <v>142</v>
      </c>
      <c r="C16" s="4">
        <v>11</v>
      </c>
      <c r="D16" s="3"/>
      <c r="E16" s="3"/>
      <c r="F16" s="44"/>
      <c r="G16" s="14">
        <v>100</v>
      </c>
      <c r="H16" s="53"/>
    </row>
    <row r="17" spans="1:8" ht="15" customHeight="1" thickBot="1">
      <c r="A17" s="58"/>
      <c r="B17" s="10" t="s">
        <v>142</v>
      </c>
      <c r="C17" s="6">
        <v>12</v>
      </c>
      <c r="D17" s="5"/>
      <c r="E17" s="5"/>
      <c r="F17" s="46"/>
      <c r="G17" s="15">
        <v>100</v>
      </c>
      <c r="H17" s="54"/>
    </row>
    <row r="18" spans="1:8" ht="15" customHeight="1" thickTop="1">
      <c r="A18" s="55">
        <f>COUNT($H$6:$H$47)-COUNTIF($H$6:$H$47,CONCATENATE("&gt;",H18))</f>
        <v>2</v>
      </c>
      <c r="B18" s="11" t="s">
        <v>147</v>
      </c>
      <c r="C18" s="16">
        <v>56</v>
      </c>
      <c r="D18" s="12" t="s">
        <v>148</v>
      </c>
      <c r="E18" s="12" t="s">
        <v>149</v>
      </c>
      <c r="F18" s="43">
        <v>0.002890046296296297</v>
      </c>
      <c r="G18" s="17">
        <v>1</v>
      </c>
      <c r="H18" s="52">
        <f>SMALL(G18:G23,1)+SMALL(G18:G23,2)+SMALL(G18:G23,3)+SMALL(G18:G23,4)</f>
        <v>39</v>
      </c>
    </row>
    <row r="19" spans="1:8" ht="15" customHeight="1">
      <c r="A19" s="56"/>
      <c r="B19" s="9" t="s">
        <v>147</v>
      </c>
      <c r="C19" s="4">
        <v>51</v>
      </c>
      <c r="D19" s="3" t="s">
        <v>150</v>
      </c>
      <c r="E19" s="3" t="s">
        <v>151</v>
      </c>
      <c r="F19" s="48">
        <v>0.0029791666666666664</v>
      </c>
      <c r="G19" s="14">
        <v>2</v>
      </c>
      <c r="H19" s="53"/>
    </row>
    <row r="20" spans="1:8" ht="15" customHeight="1">
      <c r="A20" s="56"/>
      <c r="B20" s="9" t="s">
        <v>147</v>
      </c>
      <c r="C20" s="4">
        <v>52</v>
      </c>
      <c r="D20" s="3" t="s">
        <v>152</v>
      </c>
      <c r="E20" s="3" t="s">
        <v>153</v>
      </c>
      <c r="F20" s="48">
        <v>0.003252314814814815</v>
      </c>
      <c r="G20" s="14">
        <v>14</v>
      </c>
      <c r="H20" s="53"/>
    </row>
    <row r="21" spans="1:8" ht="15" customHeight="1">
      <c r="A21" s="56"/>
      <c r="B21" s="9" t="s">
        <v>147</v>
      </c>
      <c r="C21" s="4">
        <v>53</v>
      </c>
      <c r="D21" s="3" t="s">
        <v>154</v>
      </c>
      <c r="E21" s="3" t="s">
        <v>155</v>
      </c>
      <c r="F21" s="48">
        <v>0.003430555555555555</v>
      </c>
      <c r="G21" s="14">
        <v>23</v>
      </c>
      <c r="H21" s="53"/>
    </row>
    <row r="22" spans="1:8" ht="15" customHeight="1">
      <c r="A22" s="57"/>
      <c r="B22" s="9" t="s">
        <v>147</v>
      </c>
      <c r="C22" s="4">
        <v>54</v>
      </c>
      <c r="D22" s="3" t="s">
        <v>146</v>
      </c>
      <c r="E22" s="3" t="s">
        <v>338</v>
      </c>
      <c r="F22" s="48">
        <v>0.0033819444444444444</v>
      </c>
      <c r="G22" s="14">
        <v>22</v>
      </c>
      <c r="H22" s="53"/>
    </row>
    <row r="23" spans="1:8" ht="15" customHeight="1" thickBot="1">
      <c r="A23" s="58"/>
      <c r="B23" s="10" t="s">
        <v>147</v>
      </c>
      <c r="C23" s="6">
        <v>55</v>
      </c>
      <c r="D23" s="5" t="s">
        <v>138</v>
      </c>
      <c r="E23" s="5" t="s">
        <v>337</v>
      </c>
      <c r="F23" s="50">
        <v>0.003440972222222222</v>
      </c>
      <c r="G23" s="15">
        <v>24</v>
      </c>
      <c r="H23" s="54"/>
    </row>
    <row r="24" spans="1:8" ht="15" customHeight="1" thickTop="1">
      <c r="A24" s="55">
        <f>COUNT($H$6:$H$47)-COUNTIF($H$6:$H$47,CONCATENATE("&gt;",H24))</f>
        <v>6</v>
      </c>
      <c r="B24" s="11" t="s">
        <v>257</v>
      </c>
      <c r="C24" s="16">
        <v>19</v>
      </c>
      <c r="D24" s="12" t="s">
        <v>220</v>
      </c>
      <c r="E24" s="12" t="s">
        <v>258</v>
      </c>
      <c r="F24" s="43">
        <v>0.0037812500000000003</v>
      </c>
      <c r="G24" s="17">
        <v>29</v>
      </c>
      <c r="H24" s="52">
        <f>SMALL(G24:G29,1)+SMALL(G24:G29,2)+SMALL(G24:G29,3)+SMALL(G24:G29,4)</f>
        <v>125</v>
      </c>
    </row>
    <row r="25" spans="1:8" ht="15" customHeight="1">
      <c r="A25" s="56"/>
      <c r="B25" s="9" t="s">
        <v>257</v>
      </c>
      <c r="C25" s="4">
        <v>20</v>
      </c>
      <c r="D25" s="3" t="s">
        <v>220</v>
      </c>
      <c r="E25" s="3" t="s">
        <v>259</v>
      </c>
      <c r="F25" s="48">
        <v>0.004019675925925926</v>
      </c>
      <c r="G25" s="14">
        <v>32</v>
      </c>
      <c r="H25" s="53"/>
    </row>
    <row r="26" spans="1:8" ht="15" customHeight="1">
      <c r="A26" s="56"/>
      <c r="B26" s="9" t="s">
        <v>257</v>
      </c>
      <c r="C26" s="4">
        <v>21</v>
      </c>
      <c r="D26" s="3" t="s">
        <v>260</v>
      </c>
      <c r="E26" s="3" t="s">
        <v>261</v>
      </c>
      <c r="F26" s="48">
        <v>0.003996527777777778</v>
      </c>
      <c r="G26" s="14">
        <v>31</v>
      </c>
      <c r="H26" s="53"/>
    </row>
    <row r="27" spans="1:8" ht="15" customHeight="1">
      <c r="A27" s="56"/>
      <c r="B27" s="9" t="s">
        <v>257</v>
      </c>
      <c r="C27" s="4">
        <v>22</v>
      </c>
      <c r="D27" s="3" t="s">
        <v>262</v>
      </c>
      <c r="E27" s="3" t="s">
        <v>263</v>
      </c>
      <c r="F27" s="48">
        <v>0.00487037037037037</v>
      </c>
      <c r="G27" s="14">
        <v>35</v>
      </c>
      <c r="H27" s="53"/>
    </row>
    <row r="28" spans="1:8" ht="15" customHeight="1">
      <c r="A28" s="57"/>
      <c r="B28" s="9" t="s">
        <v>257</v>
      </c>
      <c r="C28" s="4">
        <v>23</v>
      </c>
      <c r="D28" s="3" t="s">
        <v>187</v>
      </c>
      <c r="E28" s="3" t="s">
        <v>358</v>
      </c>
      <c r="F28" s="48">
        <v>0.004859953703703704</v>
      </c>
      <c r="G28" s="14">
        <v>34</v>
      </c>
      <c r="H28" s="53"/>
    </row>
    <row r="29" spans="1:8" ht="15" customHeight="1" thickBot="1">
      <c r="A29" s="58"/>
      <c r="B29" s="10" t="s">
        <v>257</v>
      </c>
      <c r="C29" s="6">
        <v>24</v>
      </c>
      <c r="D29" s="5" t="s">
        <v>187</v>
      </c>
      <c r="E29" s="5" t="s">
        <v>359</v>
      </c>
      <c r="F29" s="50">
        <v>0.004376157407407408</v>
      </c>
      <c r="G29" s="15">
        <v>33</v>
      </c>
      <c r="H29" s="54"/>
    </row>
    <row r="30" spans="1:8" ht="15" customHeight="1" thickTop="1">
      <c r="A30" s="55">
        <f>COUNT($H$6:$H$47)-COUNTIF($H$6:$H$47,CONCATENATE("&gt;",H30))</f>
        <v>4</v>
      </c>
      <c r="B30" s="11" t="s">
        <v>264</v>
      </c>
      <c r="C30" s="16">
        <v>25</v>
      </c>
      <c r="D30" s="13" t="s">
        <v>187</v>
      </c>
      <c r="E30" s="13" t="s">
        <v>265</v>
      </c>
      <c r="F30" s="51">
        <v>0.0031562499999999998</v>
      </c>
      <c r="G30" s="17">
        <v>8</v>
      </c>
      <c r="H30" s="52">
        <f>SMALL(G30:G35,1)+SMALL(G30:G35,2)+SMALL(G30:G35,3)+SMALL(G30:G35,4)</f>
        <v>61</v>
      </c>
    </row>
    <row r="31" spans="1:8" ht="15" customHeight="1">
      <c r="A31" s="56"/>
      <c r="B31" s="9" t="s">
        <v>264</v>
      </c>
      <c r="C31" s="4">
        <v>26</v>
      </c>
      <c r="D31" s="3" t="s">
        <v>192</v>
      </c>
      <c r="E31" s="3" t="s">
        <v>266</v>
      </c>
      <c r="F31" s="48">
        <v>0.0032858796296296295</v>
      </c>
      <c r="G31" s="14">
        <v>18</v>
      </c>
      <c r="H31" s="53"/>
    </row>
    <row r="32" spans="1:8" ht="15" customHeight="1">
      <c r="A32" s="56"/>
      <c r="B32" s="9" t="s">
        <v>264</v>
      </c>
      <c r="C32" s="4">
        <v>27</v>
      </c>
      <c r="D32" s="3" t="s">
        <v>267</v>
      </c>
      <c r="E32" s="3" t="s">
        <v>268</v>
      </c>
      <c r="F32" s="48">
        <v>0.003268518518518519</v>
      </c>
      <c r="G32" s="14">
        <v>15</v>
      </c>
      <c r="H32" s="53"/>
    </row>
    <row r="33" spans="1:8" ht="15" customHeight="1">
      <c r="A33" s="56"/>
      <c r="B33" s="9" t="s">
        <v>264</v>
      </c>
      <c r="C33" s="4">
        <v>28</v>
      </c>
      <c r="D33" s="3" t="s">
        <v>269</v>
      </c>
      <c r="E33" s="3" t="s">
        <v>270</v>
      </c>
      <c r="F33" s="48">
        <v>0.0033703703703703704</v>
      </c>
      <c r="G33" s="14">
        <v>20</v>
      </c>
      <c r="H33" s="53"/>
    </row>
    <row r="34" spans="1:8" ht="15" customHeight="1">
      <c r="A34" s="57"/>
      <c r="B34" s="9" t="s">
        <v>264</v>
      </c>
      <c r="C34" s="4">
        <v>29</v>
      </c>
      <c r="D34" s="3" t="s">
        <v>185</v>
      </c>
      <c r="E34" s="3" t="s">
        <v>271</v>
      </c>
      <c r="F34" s="48">
        <v>0.00387037037037037</v>
      </c>
      <c r="G34" s="14">
        <v>30</v>
      </c>
      <c r="H34" s="53"/>
    </row>
    <row r="35" spans="1:8" ht="15" customHeight="1" thickBot="1">
      <c r="A35" s="58"/>
      <c r="B35" s="10" t="s">
        <v>264</v>
      </c>
      <c r="C35" s="6">
        <v>30</v>
      </c>
      <c r="D35" s="5" t="s">
        <v>144</v>
      </c>
      <c r="E35" s="5" t="s">
        <v>272</v>
      </c>
      <c r="F35" s="50">
        <v>0.003600694444444444</v>
      </c>
      <c r="G35" s="15">
        <v>27</v>
      </c>
      <c r="H35" s="54"/>
    </row>
    <row r="36" spans="1:8" ht="15" customHeight="1" thickTop="1">
      <c r="A36" s="55">
        <f>COUNT($H$6:$H$47)-COUNTIF($H$6:$H$47,CONCATENATE("&gt;",H36))</f>
        <v>1</v>
      </c>
      <c r="B36" s="11" t="s">
        <v>281</v>
      </c>
      <c r="C36" s="16">
        <v>31</v>
      </c>
      <c r="D36" s="13" t="s">
        <v>159</v>
      </c>
      <c r="E36" s="13" t="s">
        <v>287</v>
      </c>
      <c r="F36" s="51">
        <v>0.0030370370370370364</v>
      </c>
      <c r="G36" s="17">
        <v>4</v>
      </c>
      <c r="H36" s="52">
        <f>SMALL(G36:G41,1)+SMALL(G36:G41,2)+SMALL(G36:G41,3)+SMALL(G36:G41,4)</f>
        <v>20</v>
      </c>
    </row>
    <row r="37" spans="1:8" ht="15" customHeight="1">
      <c r="A37" s="56"/>
      <c r="B37" s="9" t="s">
        <v>281</v>
      </c>
      <c r="C37" s="4">
        <v>32</v>
      </c>
      <c r="D37" s="3" t="s">
        <v>220</v>
      </c>
      <c r="E37" s="3" t="s">
        <v>288</v>
      </c>
      <c r="F37" s="48">
        <v>0.003149305555555556</v>
      </c>
      <c r="G37" s="14">
        <v>7</v>
      </c>
      <c r="H37" s="53"/>
    </row>
    <row r="38" spans="1:8" ht="15" customHeight="1">
      <c r="A38" s="56"/>
      <c r="B38" s="9" t="s">
        <v>281</v>
      </c>
      <c r="C38" s="4">
        <v>33</v>
      </c>
      <c r="D38" s="3" t="s">
        <v>215</v>
      </c>
      <c r="E38" s="3" t="s">
        <v>289</v>
      </c>
      <c r="F38" s="48">
        <v>0.003375</v>
      </c>
      <c r="G38" s="14">
        <v>21</v>
      </c>
      <c r="H38" s="53"/>
    </row>
    <row r="39" spans="1:8" ht="15" customHeight="1">
      <c r="A39" s="56"/>
      <c r="B39" s="9" t="s">
        <v>281</v>
      </c>
      <c r="C39" s="4">
        <v>34</v>
      </c>
      <c r="D39" s="3" t="s">
        <v>187</v>
      </c>
      <c r="E39" s="3" t="s">
        <v>290</v>
      </c>
      <c r="F39" s="48">
        <v>0.0030914351851851853</v>
      </c>
      <c r="G39" s="14">
        <v>6</v>
      </c>
      <c r="H39" s="53"/>
    </row>
    <row r="40" spans="1:8" ht="15" customHeight="1">
      <c r="A40" s="57"/>
      <c r="B40" s="9" t="s">
        <v>281</v>
      </c>
      <c r="C40" s="4">
        <v>35</v>
      </c>
      <c r="D40" s="3" t="s">
        <v>208</v>
      </c>
      <c r="E40" s="3" t="s">
        <v>291</v>
      </c>
      <c r="F40" s="48">
        <v>0.003024305555555556</v>
      </c>
      <c r="G40" s="14">
        <v>3</v>
      </c>
      <c r="H40" s="53"/>
    </row>
    <row r="41" spans="1:8" ht="15" customHeight="1" thickBot="1">
      <c r="A41" s="58"/>
      <c r="B41" s="10" t="s">
        <v>281</v>
      </c>
      <c r="C41" s="6">
        <v>36</v>
      </c>
      <c r="D41" s="5"/>
      <c r="E41" s="5"/>
      <c r="F41" s="46"/>
      <c r="G41" s="15"/>
      <c r="H41" s="54"/>
    </row>
    <row r="42" spans="1:8" ht="15" customHeight="1" thickTop="1">
      <c r="A42" s="55">
        <f>COUNT($H$6:$H$47)-COUNTIF($H$6:$H$47,CONCATENATE("&gt;",H42))</f>
        <v>3</v>
      </c>
      <c r="B42" s="11" t="s">
        <v>299</v>
      </c>
      <c r="C42" s="16">
        <v>37</v>
      </c>
      <c r="D42" s="13" t="s">
        <v>146</v>
      </c>
      <c r="E42" s="13" t="s">
        <v>315</v>
      </c>
      <c r="F42" s="51">
        <v>0.003232638888888889</v>
      </c>
      <c r="G42" s="17">
        <v>11</v>
      </c>
      <c r="H42" s="52">
        <f>SMALL(G42:G47,1)+SMALL(G42:G47,2)+SMALL(G42:G47,3)+SMALL(G42:G47,4)</f>
        <v>42</v>
      </c>
    </row>
    <row r="43" spans="1:8" ht="15" customHeight="1">
      <c r="A43" s="56"/>
      <c r="B43" s="9" t="s">
        <v>299</v>
      </c>
      <c r="C43" s="4">
        <v>38</v>
      </c>
      <c r="D43" s="3" t="s">
        <v>143</v>
      </c>
      <c r="E43" s="3" t="s">
        <v>316</v>
      </c>
      <c r="F43" s="48">
        <v>0.0032395833333333335</v>
      </c>
      <c r="G43" s="14">
        <v>12</v>
      </c>
      <c r="H43" s="53"/>
    </row>
    <row r="44" spans="1:8" ht="15" customHeight="1">
      <c r="A44" s="56"/>
      <c r="B44" s="9" t="s">
        <v>299</v>
      </c>
      <c r="C44" s="4">
        <v>39</v>
      </c>
      <c r="D44" s="3" t="s">
        <v>178</v>
      </c>
      <c r="E44" s="3" t="s">
        <v>317</v>
      </c>
      <c r="F44" s="48">
        <v>0.00325</v>
      </c>
      <c r="G44" s="14">
        <v>13</v>
      </c>
      <c r="H44" s="53"/>
    </row>
    <row r="45" spans="1:8" ht="15" customHeight="1">
      <c r="A45" s="56"/>
      <c r="B45" s="9" t="s">
        <v>299</v>
      </c>
      <c r="C45" s="4">
        <v>40</v>
      </c>
      <c r="D45" s="3" t="s">
        <v>134</v>
      </c>
      <c r="E45" s="3" t="s">
        <v>327</v>
      </c>
      <c r="F45" s="48">
        <v>0.003166666666666667</v>
      </c>
      <c r="G45" s="14">
        <v>9</v>
      </c>
      <c r="H45" s="53"/>
    </row>
    <row r="46" spans="1:8" ht="15" customHeight="1">
      <c r="A46" s="57"/>
      <c r="B46" s="9" t="s">
        <v>299</v>
      </c>
      <c r="C46" s="4">
        <v>41</v>
      </c>
      <c r="D46" s="3" t="s">
        <v>178</v>
      </c>
      <c r="E46" s="3" t="s">
        <v>318</v>
      </c>
      <c r="F46" s="48">
        <v>0.003275462962962963</v>
      </c>
      <c r="G46" s="14">
        <v>16</v>
      </c>
      <c r="H46" s="53"/>
    </row>
    <row r="47" spans="1:8" ht="15" customHeight="1" thickBot="1">
      <c r="A47" s="58"/>
      <c r="B47" s="10" t="s">
        <v>299</v>
      </c>
      <c r="C47" s="6">
        <v>42</v>
      </c>
      <c r="D47" s="5" t="s">
        <v>208</v>
      </c>
      <c r="E47" s="5" t="s">
        <v>319</v>
      </c>
      <c r="F47" s="50">
        <v>0.003207175925925926</v>
      </c>
      <c r="G47" s="15">
        <v>10</v>
      </c>
      <c r="H47" s="54"/>
    </row>
    <row r="48" spans="6:8" ht="13.5" thickTop="1">
      <c r="F48" s="21"/>
      <c r="G48" s="61"/>
      <c r="H48" s="62"/>
    </row>
    <row r="49" spans="1:7" ht="15.75">
      <c r="A49" s="63"/>
      <c r="B49" s="64"/>
      <c r="C49" s="64"/>
      <c r="D49" s="21"/>
      <c r="E49" s="20"/>
      <c r="G49" s="19"/>
    </row>
    <row r="50" ht="12.75">
      <c r="D50" s="21"/>
    </row>
    <row r="51" spans="1:4" ht="12.75">
      <c r="A51" s="65"/>
      <c r="B51" s="64"/>
      <c r="D51" s="21"/>
    </row>
  </sheetData>
  <autoFilter ref="B5:B51"/>
  <mergeCells count="17">
    <mergeCell ref="A49:C49"/>
    <mergeCell ref="A51:B51"/>
    <mergeCell ref="G48:H48"/>
    <mergeCell ref="H6:H11"/>
    <mergeCell ref="H12:H17"/>
    <mergeCell ref="H18:H23"/>
    <mergeCell ref="H24:H29"/>
    <mergeCell ref="H30:H35"/>
    <mergeCell ref="H36:H41"/>
    <mergeCell ref="H42:H47"/>
    <mergeCell ref="A30:A35"/>
    <mergeCell ref="A36:A41"/>
    <mergeCell ref="A42:A47"/>
    <mergeCell ref="A6:A11"/>
    <mergeCell ref="A12:A17"/>
    <mergeCell ref="A18:A23"/>
    <mergeCell ref="A24:A29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9.375" style="0" customWidth="1"/>
    <col min="2" max="2" width="23.625" style="0" customWidth="1"/>
    <col min="3" max="3" width="9.125" style="1" customWidth="1"/>
    <col min="4" max="4" width="10.25390625" style="0" customWidth="1"/>
    <col min="5" max="5" width="12.125" style="0" customWidth="1"/>
    <col min="6" max="6" width="11.00390625" style="1" customWidth="1"/>
    <col min="7" max="7" width="9.75390625" style="1" customWidth="1"/>
    <col min="8" max="8" width="10.625" style="1" customWidth="1"/>
    <col min="9" max="9" width="13.875" style="0" customWidth="1"/>
  </cols>
  <sheetData>
    <row r="1" spans="1:8" ht="20.25">
      <c r="A1" s="27" t="s">
        <v>224</v>
      </c>
      <c r="F1" s="37"/>
      <c r="G1" s="40"/>
      <c r="H1" s="38" t="s">
        <v>326</v>
      </c>
    </row>
    <row r="2" spans="1:7" ht="12.75">
      <c r="A2" s="30" t="s">
        <v>225</v>
      </c>
      <c r="B2" s="36">
        <v>38279</v>
      </c>
      <c r="G2" s="19"/>
    </row>
    <row r="3" spans="1:2" ht="12.75">
      <c r="A3" s="30" t="s">
        <v>226</v>
      </c>
      <c r="B3" t="s">
        <v>227</v>
      </c>
    </row>
    <row r="4" spans="1:8" ht="13.5" thickBot="1">
      <c r="A4" s="30" t="s">
        <v>228</v>
      </c>
      <c r="B4" t="s">
        <v>233</v>
      </c>
      <c r="F4" s="30" t="s">
        <v>235</v>
      </c>
      <c r="G4" s="28">
        <f ca="1">NOW()</f>
        <v>38281.407226041665</v>
      </c>
      <c r="H4" s="29">
        <f ca="1">NOW()</f>
        <v>38281.407226041665</v>
      </c>
    </row>
    <row r="5" spans="1:8" s="2" customFormat="1" ht="27.75" customHeight="1" thickBot="1" thickTop="1">
      <c r="A5" s="31" t="s">
        <v>6</v>
      </c>
      <c r="B5" s="32" t="s">
        <v>3</v>
      </c>
      <c r="C5" s="33" t="s">
        <v>0</v>
      </c>
      <c r="D5" s="32" t="s">
        <v>1</v>
      </c>
      <c r="E5" s="32" t="s">
        <v>2</v>
      </c>
      <c r="F5" s="34" t="s">
        <v>58</v>
      </c>
      <c r="G5" s="34" t="s">
        <v>4</v>
      </c>
      <c r="H5" s="35" t="s">
        <v>236</v>
      </c>
    </row>
    <row r="6" spans="1:8" ht="15" customHeight="1" thickTop="1">
      <c r="A6" s="55">
        <f>COUNT($H$6:$H$47)-COUNTIF($H$6:$H$47,CONCATENATE("&gt;",H6))</f>
        <v>6</v>
      </c>
      <c r="B6" s="11" t="s">
        <v>156</v>
      </c>
      <c r="C6" s="16">
        <v>1</v>
      </c>
      <c r="D6" s="12" t="s">
        <v>157</v>
      </c>
      <c r="E6" s="12" t="s">
        <v>158</v>
      </c>
      <c r="F6" s="43">
        <v>0.0049953703703703705</v>
      </c>
      <c r="G6" s="17">
        <v>30</v>
      </c>
      <c r="H6" s="52">
        <f>SMALL(G6:G11,1)+SMALL(G6:G11,2)+SMALL(G6:G11,3)+SMALL(G6:G11,4)</f>
        <v>96</v>
      </c>
    </row>
    <row r="7" spans="1:8" ht="15" customHeight="1">
      <c r="A7" s="56"/>
      <c r="B7" s="9" t="s">
        <v>156</v>
      </c>
      <c r="C7" s="4">
        <v>2</v>
      </c>
      <c r="D7" s="3" t="s">
        <v>159</v>
      </c>
      <c r="E7" s="3" t="s">
        <v>160</v>
      </c>
      <c r="F7" s="48">
        <v>0.004820601851851852</v>
      </c>
      <c r="G7" s="14">
        <v>23</v>
      </c>
      <c r="H7" s="59"/>
    </row>
    <row r="8" spans="1:8" ht="15" customHeight="1">
      <c r="A8" s="56"/>
      <c r="B8" s="9" t="s">
        <v>156</v>
      </c>
      <c r="C8" s="4">
        <v>3</v>
      </c>
      <c r="D8" s="3" t="s">
        <v>144</v>
      </c>
      <c r="E8" s="3" t="s">
        <v>161</v>
      </c>
      <c r="F8" s="48">
        <v>0.004936342592592593</v>
      </c>
      <c r="G8" s="14">
        <v>27</v>
      </c>
      <c r="H8" s="59"/>
    </row>
    <row r="9" spans="1:8" ht="15" customHeight="1">
      <c r="A9" s="56"/>
      <c r="B9" s="9" t="s">
        <v>156</v>
      </c>
      <c r="C9" s="4">
        <v>4</v>
      </c>
      <c r="D9" s="3" t="s">
        <v>152</v>
      </c>
      <c r="E9" s="3" t="s">
        <v>162</v>
      </c>
      <c r="F9" s="48">
        <v>0.004898148148148149</v>
      </c>
      <c r="G9" s="14">
        <v>25</v>
      </c>
      <c r="H9" s="59"/>
    </row>
    <row r="10" spans="1:8" ht="15" customHeight="1">
      <c r="A10" s="57"/>
      <c r="B10" s="9" t="s">
        <v>156</v>
      </c>
      <c r="C10" s="4">
        <v>5</v>
      </c>
      <c r="D10" s="3" t="s">
        <v>163</v>
      </c>
      <c r="E10" s="3" t="s">
        <v>164</v>
      </c>
      <c r="F10" s="48">
        <v>0.0047638888888888896</v>
      </c>
      <c r="G10" s="14">
        <v>21</v>
      </c>
      <c r="H10" s="59"/>
    </row>
    <row r="11" spans="1:8" ht="15" customHeight="1" thickBot="1">
      <c r="A11" s="58"/>
      <c r="B11" s="10" t="s">
        <v>156</v>
      </c>
      <c r="C11" s="7">
        <v>6</v>
      </c>
      <c r="D11" s="5" t="s">
        <v>146</v>
      </c>
      <c r="E11" s="5" t="s">
        <v>165</v>
      </c>
      <c r="F11" s="49">
        <v>0.00497337962962963</v>
      </c>
      <c r="G11" s="15">
        <v>28</v>
      </c>
      <c r="H11" s="60"/>
    </row>
    <row r="12" spans="1:8" ht="15" customHeight="1" thickTop="1">
      <c r="A12" s="55">
        <f>COUNT($H$6:$H$47)-COUNTIF($H$6:$H$47,CONCATENATE("&gt;",H12))</f>
        <v>5</v>
      </c>
      <c r="B12" s="11" t="s">
        <v>166</v>
      </c>
      <c r="C12" s="16">
        <v>7</v>
      </c>
      <c r="D12" s="12" t="s">
        <v>167</v>
      </c>
      <c r="E12" s="12" t="s">
        <v>168</v>
      </c>
      <c r="F12" s="43">
        <v>0.004431712962962963</v>
      </c>
      <c r="G12" s="17">
        <v>11</v>
      </c>
      <c r="H12" s="52">
        <f>SMALL(G12:G17,1)+SMALL(G12:G17,2)+SMALL(G12:G17,3)+SMALL(G12:G17,4)</f>
        <v>60</v>
      </c>
    </row>
    <row r="13" spans="1:8" ht="15" customHeight="1">
      <c r="A13" s="56"/>
      <c r="B13" s="9" t="s">
        <v>166</v>
      </c>
      <c r="C13" s="4">
        <v>8</v>
      </c>
      <c r="D13" s="3" t="s">
        <v>136</v>
      </c>
      <c r="E13" s="3" t="s">
        <v>169</v>
      </c>
      <c r="F13" s="48">
        <v>0.004203703703703703</v>
      </c>
      <c r="G13" s="14">
        <v>5</v>
      </c>
      <c r="H13" s="53"/>
    </row>
    <row r="14" spans="1:8" ht="15" customHeight="1">
      <c r="A14" s="56"/>
      <c r="B14" s="9" t="s">
        <v>166</v>
      </c>
      <c r="C14" s="4">
        <v>9</v>
      </c>
      <c r="D14" s="3" t="s">
        <v>170</v>
      </c>
      <c r="E14" s="3" t="s">
        <v>171</v>
      </c>
      <c r="F14" s="48">
        <v>0.005053240740740741</v>
      </c>
      <c r="G14" s="14">
        <v>32</v>
      </c>
      <c r="H14" s="53"/>
    </row>
    <row r="15" spans="1:8" ht="15" customHeight="1">
      <c r="A15" s="56"/>
      <c r="B15" s="9" t="s">
        <v>166</v>
      </c>
      <c r="C15" s="4">
        <v>10</v>
      </c>
      <c r="D15" s="3" t="s">
        <v>154</v>
      </c>
      <c r="E15" s="3" t="s">
        <v>172</v>
      </c>
      <c r="F15" s="48">
        <v>0.004760416666666667</v>
      </c>
      <c r="G15" s="14">
        <v>20</v>
      </c>
      <c r="H15" s="53"/>
    </row>
    <row r="16" spans="1:8" ht="15" customHeight="1">
      <c r="A16" s="57"/>
      <c r="B16" s="9" t="s">
        <v>166</v>
      </c>
      <c r="C16" s="4">
        <v>11</v>
      </c>
      <c r="D16" s="3" t="s">
        <v>136</v>
      </c>
      <c r="E16" s="3" t="s">
        <v>339</v>
      </c>
      <c r="F16" s="48">
        <v>0.006292824074074075</v>
      </c>
      <c r="G16" s="14">
        <v>38</v>
      </c>
      <c r="H16" s="53"/>
    </row>
    <row r="17" spans="1:8" ht="15" customHeight="1" thickBot="1">
      <c r="A17" s="58"/>
      <c r="B17" s="10" t="s">
        <v>166</v>
      </c>
      <c r="C17" s="6">
        <v>12</v>
      </c>
      <c r="D17" s="5" t="s">
        <v>173</v>
      </c>
      <c r="E17" s="5" t="s">
        <v>174</v>
      </c>
      <c r="F17" s="50">
        <v>0.004847222222222222</v>
      </c>
      <c r="G17" s="15">
        <v>24</v>
      </c>
      <c r="H17" s="54"/>
    </row>
    <row r="18" spans="1:8" ht="15" customHeight="1" thickTop="1">
      <c r="A18" s="55">
        <f>COUNT($H$6:$H$47)-COUNTIF($H$6:$H$47,CONCATENATE("&gt;",H18))</f>
        <v>3</v>
      </c>
      <c r="B18" s="11" t="s">
        <v>94</v>
      </c>
      <c r="C18" s="16">
        <v>13</v>
      </c>
      <c r="D18" s="12" t="s">
        <v>159</v>
      </c>
      <c r="E18" s="12" t="s">
        <v>175</v>
      </c>
      <c r="F18" s="43">
        <v>0.004773148148148148</v>
      </c>
      <c r="G18" s="17">
        <v>22</v>
      </c>
      <c r="H18" s="52">
        <f>SMALL(G18:G23,1)+SMALL(G18:G23,2)+SMALL(G18:G23,3)+SMALL(G18:G23,4)</f>
        <v>46</v>
      </c>
    </row>
    <row r="19" spans="1:8" ht="15" customHeight="1">
      <c r="A19" s="56"/>
      <c r="B19" s="9" t="s">
        <v>94</v>
      </c>
      <c r="C19" s="4">
        <v>14</v>
      </c>
      <c r="D19" s="3" t="s">
        <v>159</v>
      </c>
      <c r="E19" s="3" t="s">
        <v>176</v>
      </c>
      <c r="F19" s="48">
        <v>0.004164351851851851</v>
      </c>
      <c r="G19" s="14">
        <v>4</v>
      </c>
      <c r="H19" s="53"/>
    </row>
    <row r="20" spans="1:8" ht="15" customHeight="1">
      <c r="A20" s="56"/>
      <c r="B20" s="9" t="s">
        <v>94</v>
      </c>
      <c r="C20" s="4">
        <v>15</v>
      </c>
      <c r="D20" s="3" t="s">
        <v>167</v>
      </c>
      <c r="E20" s="3" t="s">
        <v>177</v>
      </c>
      <c r="F20" s="48">
        <v>0.004983796296296296</v>
      </c>
      <c r="G20" s="14">
        <v>29</v>
      </c>
      <c r="H20" s="53"/>
    </row>
    <row r="21" spans="1:8" ht="15" customHeight="1">
      <c r="A21" s="56"/>
      <c r="B21" s="9" t="s">
        <v>94</v>
      </c>
      <c r="C21" s="4">
        <v>16</v>
      </c>
      <c r="D21" s="3" t="s">
        <v>178</v>
      </c>
      <c r="E21" s="3" t="s">
        <v>179</v>
      </c>
      <c r="F21" s="48">
        <v>0.004106481481481481</v>
      </c>
      <c r="G21" s="14">
        <v>2</v>
      </c>
      <c r="H21" s="53"/>
    </row>
    <row r="22" spans="1:8" ht="15" customHeight="1">
      <c r="A22" s="57"/>
      <c r="B22" s="9" t="s">
        <v>94</v>
      </c>
      <c r="C22" s="4">
        <v>17</v>
      </c>
      <c r="D22" s="18" t="s">
        <v>146</v>
      </c>
      <c r="E22" s="18" t="s">
        <v>180</v>
      </c>
      <c r="F22" s="48">
        <v>0.004748842592592592</v>
      </c>
      <c r="G22" s="14">
        <v>18</v>
      </c>
      <c r="H22" s="53"/>
    </row>
    <row r="23" spans="1:8" ht="15" customHeight="1" thickBot="1">
      <c r="A23" s="58"/>
      <c r="B23" s="10" t="s">
        <v>94</v>
      </c>
      <c r="C23" s="6">
        <v>18</v>
      </c>
      <c r="D23" s="5"/>
      <c r="E23" s="5"/>
      <c r="F23" s="46"/>
      <c r="G23" s="15"/>
      <c r="H23" s="54"/>
    </row>
    <row r="24" spans="1:8" ht="15" customHeight="1" thickTop="1">
      <c r="A24" s="55">
        <f>COUNT($H$6:$H$47)-COUNTIF($H$6:$H$47,CONCATENATE("&gt;",H24))</f>
        <v>1</v>
      </c>
      <c r="B24" s="11" t="s">
        <v>147</v>
      </c>
      <c r="C24" s="16">
        <v>19</v>
      </c>
      <c r="D24" s="12" t="s">
        <v>181</v>
      </c>
      <c r="E24" s="12" t="s">
        <v>182</v>
      </c>
      <c r="F24" s="43">
        <v>0.003962962962962963</v>
      </c>
      <c r="G24" s="17">
        <v>1</v>
      </c>
      <c r="H24" s="52">
        <f>SMALL(G24:G29,1)+SMALL(G24:G29,2)+SMALL(G24:G29,3)+SMALL(G24:G29,4)</f>
        <v>24</v>
      </c>
    </row>
    <row r="25" spans="1:8" ht="15" customHeight="1">
      <c r="A25" s="56"/>
      <c r="B25" s="9" t="s">
        <v>147</v>
      </c>
      <c r="C25" s="4">
        <v>20</v>
      </c>
      <c r="D25" s="3" t="s">
        <v>183</v>
      </c>
      <c r="E25" s="3" t="s">
        <v>184</v>
      </c>
      <c r="F25" s="48">
        <v>0.0045370370370370365</v>
      </c>
      <c r="G25" s="14">
        <v>14</v>
      </c>
      <c r="H25" s="53"/>
    </row>
    <row r="26" spans="1:8" ht="15" customHeight="1">
      <c r="A26" s="56"/>
      <c r="B26" s="9" t="s">
        <v>147</v>
      </c>
      <c r="C26" s="4">
        <v>21</v>
      </c>
      <c r="D26" s="3" t="s">
        <v>185</v>
      </c>
      <c r="E26" s="3" t="s">
        <v>186</v>
      </c>
      <c r="F26" s="48">
        <v>0.004140046296296296</v>
      </c>
      <c r="G26" s="14">
        <v>3</v>
      </c>
      <c r="H26" s="53"/>
    </row>
    <row r="27" spans="1:8" ht="15" customHeight="1">
      <c r="A27" s="56"/>
      <c r="B27" s="9" t="s">
        <v>147</v>
      </c>
      <c r="C27" s="4">
        <v>22</v>
      </c>
      <c r="D27" s="3" t="s">
        <v>187</v>
      </c>
      <c r="E27" s="3" t="s">
        <v>188</v>
      </c>
      <c r="F27" s="48">
        <v>0.004232638888888889</v>
      </c>
      <c r="G27" s="14">
        <v>6</v>
      </c>
      <c r="H27" s="53"/>
    </row>
    <row r="28" spans="1:8" ht="15" customHeight="1">
      <c r="A28" s="57"/>
      <c r="B28" s="9" t="s">
        <v>147</v>
      </c>
      <c r="C28" s="4">
        <v>23</v>
      </c>
      <c r="D28" s="3" t="s">
        <v>150</v>
      </c>
      <c r="E28" s="3" t="s">
        <v>340</v>
      </c>
      <c r="F28" s="48">
        <v>0.004752314814814815</v>
      </c>
      <c r="G28" s="14">
        <v>19</v>
      </c>
      <c r="H28" s="53"/>
    </row>
    <row r="29" spans="1:8" ht="15" customHeight="1" thickBot="1">
      <c r="A29" s="58"/>
      <c r="B29" s="10" t="s">
        <v>147</v>
      </c>
      <c r="C29" s="6">
        <v>24</v>
      </c>
      <c r="D29" s="5"/>
      <c r="E29" s="5"/>
      <c r="F29" s="46"/>
      <c r="G29" s="15"/>
      <c r="H29" s="54"/>
    </row>
    <row r="30" spans="1:8" ht="15" customHeight="1" thickTop="1">
      <c r="A30" s="55">
        <f>COUNT($H$6:$H$47)-COUNTIF($H$6:$H$47,CONCATENATE("&gt;",H30))</f>
        <v>7</v>
      </c>
      <c r="B30" s="11" t="s">
        <v>341</v>
      </c>
      <c r="C30" s="16">
        <v>25</v>
      </c>
      <c r="D30" s="13" t="s">
        <v>159</v>
      </c>
      <c r="E30" s="13" t="s">
        <v>342</v>
      </c>
      <c r="F30" s="47" t="s">
        <v>361</v>
      </c>
      <c r="G30" s="17"/>
      <c r="H30" s="52">
        <f>SMALL(G30:G35,1)+SMALL(G30:G35,2)+SMALL(G30:G35,3)+SMALL(G30:G35,4)</f>
        <v>138</v>
      </c>
    </row>
    <row r="31" spans="1:8" ht="15" customHeight="1">
      <c r="A31" s="56"/>
      <c r="B31" s="9" t="s">
        <v>341</v>
      </c>
      <c r="C31" s="4">
        <v>26</v>
      </c>
      <c r="D31" s="3" t="s">
        <v>343</v>
      </c>
      <c r="E31" s="3" t="s">
        <v>344</v>
      </c>
      <c r="F31" s="48">
        <v>0.005601851851851852</v>
      </c>
      <c r="G31" s="14">
        <v>34</v>
      </c>
      <c r="H31" s="53"/>
    </row>
    <row r="32" spans="1:8" ht="15" customHeight="1">
      <c r="A32" s="56"/>
      <c r="B32" s="9" t="s">
        <v>341</v>
      </c>
      <c r="C32" s="4">
        <v>27</v>
      </c>
      <c r="D32" s="3" t="s">
        <v>143</v>
      </c>
      <c r="E32" s="3" t="s">
        <v>345</v>
      </c>
      <c r="F32" s="48">
        <v>0.005876157407407407</v>
      </c>
      <c r="G32" s="14">
        <v>36</v>
      </c>
      <c r="H32" s="53"/>
    </row>
    <row r="33" spans="1:8" ht="15" customHeight="1">
      <c r="A33" s="56"/>
      <c r="B33" s="9" t="s">
        <v>341</v>
      </c>
      <c r="C33" s="4">
        <v>28</v>
      </c>
      <c r="D33" s="3" t="s">
        <v>167</v>
      </c>
      <c r="E33" s="3" t="s">
        <v>346</v>
      </c>
      <c r="F33" s="48">
        <v>0.005424768518518519</v>
      </c>
      <c r="G33" s="14">
        <v>33</v>
      </c>
      <c r="H33" s="53"/>
    </row>
    <row r="34" spans="1:8" ht="15" customHeight="1">
      <c r="A34" s="57"/>
      <c r="B34" s="9" t="s">
        <v>341</v>
      </c>
      <c r="C34" s="4">
        <v>29</v>
      </c>
      <c r="D34" s="3" t="s">
        <v>208</v>
      </c>
      <c r="E34" s="3" t="s">
        <v>347</v>
      </c>
      <c r="F34" s="48">
        <v>0.0058564814814814825</v>
      </c>
      <c r="G34" s="14">
        <v>35</v>
      </c>
      <c r="H34" s="53"/>
    </row>
    <row r="35" spans="1:8" ht="15" customHeight="1" thickBot="1">
      <c r="A35" s="58"/>
      <c r="B35" s="10" t="s">
        <v>341</v>
      </c>
      <c r="C35" s="6">
        <v>30</v>
      </c>
      <c r="D35" s="5" t="s">
        <v>187</v>
      </c>
      <c r="E35" s="5" t="s">
        <v>348</v>
      </c>
      <c r="F35" s="50">
        <v>0.0059629629629629624</v>
      </c>
      <c r="G35" s="15">
        <v>37</v>
      </c>
      <c r="H35" s="54"/>
    </row>
    <row r="36" spans="1:8" ht="15" customHeight="1" thickTop="1">
      <c r="A36" s="55">
        <f>COUNT($H$6:$H$47)-COUNTIF($H$6:$H$47,CONCATENATE("&gt;",H36))</f>
        <v>4</v>
      </c>
      <c r="B36" s="11" t="s">
        <v>273</v>
      </c>
      <c r="C36" s="16">
        <v>31</v>
      </c>
      <c r="D36" s="13" t="s">
        <v>274</v>
      </c>
      <c r="E36" s="13" t="s">
        <v>275</v>
      </c>
      <c r="F36" s="51">
        <v>0.004373842592592592</v>
      </c>
      <c r="G36" s="17">
        <v>9</v>
      </c>
      <c r="H36" s="52">
        <f>SMALL(G36:G41,1)+SMALL(G36:G41,2)+SMALL(G36:G41,3)+SMALL(G36:G41,4)</f>
        <v>49</v>
      </c>
    </row>
    <row r="37" spans="1:8" ht="15" customHeight="1">
      <c r="A37" s="56"/>
      <c r="B37" s="9" t="s">
        <v>273</v>
      </c>
      <c r="C37" s="4">
        <v>32</v>
      </c>
      <c r="D37" s="3" t="s">
        <v>274</v>
      </c>
      <c r="E37" s="3" t="s">
        <v>276</v>
      </c>
      <c r="F37" s="48">
        <v>0.004309027777777778</v>
      </c>
      <c r="G37" s="14">
        <v>7</v>
      </c>
      <c r="H37" s="53"/>
    </row>
    <row r="38" spans="1:8" ht="15" customHeight="1">
      <c r="A38" s="56"/>
      <c r="B38" s="9" t="s">
        <v>273</v>
      </c>
      <c r="C38" s="4">
        <v>33</v>
      </c>
      <c r="D38" s="3" t="s">
        <v>136</v>
      </c>
      <c r="E38" s="3" t="s">
        <v>277</v>
      </c>
      <c r="F38" s="48">
        <v>0.0047083333333333335</v>
      </c>
      <c r="G38" s="14">
        <v>17</v>
      </c>
      <c r="H38" s="53"/>
    </row>
    <row r="39" spans="1:8" ht="15" customHeight="1">
      <c r="A39" s="56"/>
      <c r="B39" s="9" t="s">
        <v>273</v>
      </c>
      <c r="C39" s="4">
        <v>34</v>
      </c>
      <c r="D39" s="3" t="s">
        <v>187</v>
      </c>
      <c r="E39" s="3" t="s">
        <v>278</v>
      </c>
      <c r="F39" s="48">
        <v>0.004579861111111111</v>
      </c>
      <c r="G39" s="14">
        <v>16</v>
      </c>
      <c r="H39" s="53"/>
    </row>
    <row r="40" spans="1:8" ht="15" customHeight="1">
      <c r="A40" s="57"/>
      <c r="B40" s="9" t="s">
        <v>273</v>
      </c>
      <c r="C40" s="4">
        <v>35</v>
      </c>
      <c r="D40" s="3" t="s">
        <v>279</v>
      </c>
      <c r="E40" s="3" t="s">
        <v>280</v>
      </c>
      <c r="F40" s="48">
        <v>0.004930555555555555</v>
      </c>
      <c r="G40" s="14">
        <v>26</v>
      </c>
      <c r="H40" s="53"/>
    </row>
    <row r="41" spans="1:8" ht="15" customHeight="1" thickBot="1">
      <c r="A41" s="58"/>
      <c r="B41" s="10" t="s">
        <v>273</v>
      </c>
      <c r="C41" s="6">
        <v>36</v>
      </c>
      <c r="D41" s="5"/>
      <c r="E41" s="5"/>
      <c r="F41" s="46"/>
      <c r="G41" s="15"/>
      <c r="H41" s="54"/>
    </row>
    <row r="42" spans="1:8" ht="15" customHeight="1" thickTop="1">
      <c r="A42" s="55">
        <f>COUNT($H$6:$H$47)-COUNTIF($H$6:$H$47,CONCATENATE("&gt;",H42))</f>
        <v>2</v>
      </c>
      <c r="B42" s="11" t="s">
        <v>299</v>
      </c>
      <c r="C42" s="16">
        <v>37</v>
      </c>
      <c r="D42" s="13" t="s">
        <v>208</v>
      </c>
      <c r="E42" s="13" t="s">
        <v>300</v>
      </c>
      <c r="F42" s="51">
        <v>0.004478009259259259</v>
      </c>
      <c r="G42" s="17">
        <v>13</v>
      </c>
      <c r="H42" s="52">
        <f>SMALL(G42:G47,1)+SMALL(G42:G47,2)+SMALL(G42:G47,3)+SMALL(G42:G47,4)</f>
        <v>43</v>
      </c>
    </row>
    <row r="43" spans="1:8" ht="15" customHeight="1">
      <c r="A43" s="56"/>
      <c r="B43" s="9" t="s">
        <v>299</v>
      </c>
      <c r="C43" s="4">
        <v>38</v>
      </c>
      <c r="D43" s="3" t="s">
        <v>152</v>
      </c>
      <c r="E43" s="3" t="s">
        <v>301</v>
      </c>
      <c r="F43" s="48">
        <v>0.004440972222222222</v>
      </c>
      <c r="G43" s="14">
        <v>12</v>
      </c>
      <c r="H43" s="53"/>
    </row>
    <row r="44" spans="1:8" ht="15" customHeight="1">
      <c r="A44" s="56"/>
      <c r="B44" s="9" t="s">
        <v>299</v>
      </c>
      <c r="C44" s="4">
        <v>39</v>
      </c>
      <c r="D44" s="3" t="s">
        <v>167</v>
      </c>
      <c r="E44" s="3" t="s">
        <v>302</v>
      </c>
      <c r="F44" s="48">
        <v>0.004403935185185185</v>
      </c>
      <c r="G44" s="14">
        <v>10</v>
      </c>
      <c r="H44" s="53"/>
    </row>
    <row r="45" spans="1:8" ht="15" customHeight="1">
      <c r="A45" s="56"/>
      <c r="B45" s="9" t="s">
        <v>299</v>
      </c>
      <c r="C45" s="4">
        <v>40</v>
      </c>
      <c r="D45" s="3" t="s">
        <v>159</v>
      </c>
      <c r="E45" s="3" t="s">
        <v>303</v>
      </c>
      <c r="F45" s="48">
        <v>0.0043136574074074075</v>
      </c>
      <c r="G45" s="14">
        <v>8</v>
      </c>
      <c r="H45" s="53"/>
    </row>
    <row r="46" spans="1:8" ht="15" customHeight="1">
      <c r="A46" s="57"/>
      <c r="B46" s="9" t="s">
        <v>299</v>
      </c>
      <c r="C46" s="4">
        <v>41</v>
      </c>
      <c r="D46" s="3" t="s">
        <v>304</v>
      </c>
      <c r="E46" s="3" t="s">
        <v>305</v>
      </c>
      <c r="F46" s="48">
        <v>0.00503587962962963</v>
      </c>
      <c r="G46" s="14">
        <v>31</v>
      </c>
      <c r="H46" s="53"/>
    </row>
    <row r="47" spans="1:8" ht="15" customHeight="1" thickBot="1">
      <c r="A47" s="58"/>
      <c r="B47" s="10" t="s">
        <v>299</v>
      </c>
      <c r="C47" s="6">
        <v>42</v>
      </c>
      <c r="D47" s="5" t="s">
        <v>306</v>
      </c>
      <c r="E47" s="5" t="s">
        <v>307</v>
      </c>
      <c r="F47" s="50">
        <v>0.0045682870370370365</v>
      </c>
      <c r="G47" s="15">
        <v>15</v>
      </c>
      <c r="H47" s="54"/>
    </row>
    <row r="48" spans="6:8" ht="13.5" thickTop="1">
      <c r="F48" s="21"/>
      <c r="G48" s="61"/>
      <c r="H48" s="62"/>
    </row>
    <row r="49" spans="1:7" ht="15.75">
      <c r="A49" s="63"/>
      <c r="B49" s="64"/>
      <c r="C49" s="64"/>
      <c r="D49" s="21"/>
      <c r="E49" s="20"/>
      <c r="G49" s="19"/>
    </row>
    <row r="50" ht="12.75">
      <c r="D50" s="21"/>
    </row>
    <row r="51" spans="1:4" ht="12.75">
      <c r="A51" s="65"/>
      <c r="B51" s="64"/>
      <c r="D51" s="21"/>
    </row>
  </sheetData>
  <autoFilter ref="B5:B51"/>
  <mergeCells count="17">
    <mergeCell ref="G48:H48"/>
    <mergeCell ref="A49:C49"/>
    <mergeCell ref="A51:B51"/>
    <mergeCell ref="H6:H11"/>
    <mergeCell ref="H12:H17"/>
    <mergeCell ref="H18:H23"/>
    <mergeCell ref="H24:H29"/>
    <mergeCell ref="H30:H35"/>
    <mergeCell ref="H36:H41"/>
    <mergeCell ref="H42:H47"/>
    <mergeCell ref="A30:A35"/>
    <mergeCell ref="A36:A41"/>
    <mergeCell ref="A42:A47"/>
    <mergeCell ref="A6:A11"/>
    <mergeCell ref="A12:A17"/>
    <mergeCell ref="A18:A23"/>
    <mergeCell ref="A24:A29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C44" sqref="C44"/>
    </sheetView>
  </sheetViews>
  <sheetFormatPr defaultColWidth="9.00390625" defaultRowHeight="12.75"/>
  <cols>
    <col min="1" max="1" width="9.375" style="0" customWidth="1"/>
    <col min="2" max="2" width="23.625" style="0" customWidth="1"/>
    <col min="3" max="3" width="9.125" style="1" customWidth="1"/>
    <col min="4" max="4" width="10.25390625" style="0" customWidth="1"/>
    <col min="5" max="5" width="12.125" style="0" customWidth="1"/>
    <col min="6" max="6" width="11.00390625" style="1" customWidth="1"/>
    <col min="7" max="7" width="9.75390625" style="1" customWidth="1"/>
    <col min="8" max="8" width="10.625" style="1" customWidth="1"/>
    <col min="9" max="9" width="13.875" style="0" customWidth="1"/>
  </cols>
  <sheetData>
    <row r="1" spans="1:8" ht="20.25">
      <c r="A1" s="27" t="s">
        <v>224</v>
      </c>
      <c r="G1" s="40"/>
      <c r="H1" s="38" t="s">
        <v>326</v>
      </c>
    </row>
    <row r="2" spans="1:7" ht="12.75">
      <c r="A2" s="30" t="s">
        <v>225</v>
      </c>
      <c r="B2" s="36">
        <v>38279</v>
      </c>
      <c r="G2" s="19"/>
    </row>
    <row r="3" spans="1:2" ht="12.75">
      <c r="A3" s="30" t="s">
        <v>226</v>
      </c>
      <c r="B3" t="s">
        <v>227</v>
      </c>
    </row>
    <row r="4" spans="1:8" ht="13.5" thickBot="1">
      <c r="A4" s="30" t="s">
        <v>228</v>
      </c>
      <c r="B4" t="s">
        <v>234</v>
      </c>
      <c r="F4" s="30" t="s">
        <v>235</v>
      </c>
      <c r="G4" s="28">
        <f ca="1">NOW()</f>
        <v>38281.407226041665</v>
      </c>
      <c r="H4" s="29">
        <f ca="1">NOW()</f>
        <v>38281.407226041665</v>
      </c>
    </row>
    <row r="5" spans="1:8" s="2" customFormat="1" ht="27.75" customHeight="1" thickBot="1" thickTop="1">
      <c r="A5" s="31" t="s">
        <v>6</v>
      </c>
      <c r="B5" s="32" t="s">
        <v>3</v>
      </c>
      <c r="C5" s="33" t="s">
        <v>0</v>
      </c>
      <c r="D5" s="32" t="s">
        <v>1</v>
      </c>
      <c r="E5" s="32" t="s">
        <v>2</v>
      </c>
      <c r="F5" s="34" t="s">
        <v>58</v>
      </c>
      <c r="G5" s="34" t="s">
        <v>4</v>
      </c>
      <c r="H5" s="35" t="s">
        <v>236</v>
      </c>
    </row>
    <row r="6" spans="1:8" ht="15" customHeight="1" thickTop="1">
      <c r="A6" s="55">
        <f>COUNT($H$6:$H$47)-COUNTIF($H$6:$H$47,CONCATENATE("&gt;",H6))</f>
        <v>7</v>
      </c>
      <c r="B6" s="11" t="s">
        <v>189</v>
      </c>
      <c r="C6" s="16">
        <v>66</v>
      </c>
      <c r="D6" s="12" t="s">
        <v>187</v>
      </c>
      <c r="E6" s="12" t="s">
        <v>190</v>
      </c>
      <c r="F6" s="43">
        <v>0.010662037037037038</v>
      </c>
      <c r="G6" s="17">
        <v>21</v>
      </c>
      <c r="H6" s="52">
        <f>SMALL(G6:G11,1)+SMALL(G6:G11,2)+SMALL(G6:G11,3)+SMALL(G6:G11,4)</f>
        <v>97</v>
      </c>
    </row>
    <row r="7" spans="1:8" ht="15" customHeight="1">
      <c r="A7" s="56"/>
      <c r="B7" s="9" t="s">
        <v>189</v>
      </c>
      <c r="C7" s="4">
        <v>67</v>
      </c>
      <c r="D7" s="3" t="s">
        <v>145</v>
      </c>
      <c r="E7" s="3" t="s">
        <v>191</v>
      </c>
      <c r="F7" s="48">
        <v>0.01054398148148148</v>
      </c>
      <c r="G7" s="14">
        <v>18</v>
      </c>
      <c r="H7" s="59"/>
    </row>
    <row r="8" spans="1:8" ht="15" customHeight="1">
      <c r="A8" s="56"/>
      <c r="B8" s="9" t="s">
        <v>189</v>
      </c>
      <c r="C8" s="4">
        <v>68</v>
      </c>
      <c r="D8" s="3" t="s">
        <v>146</v>
      </c>
      <c r="E8" s="3" t="s">
        <v>336</v>
      </c>
      <c r="F8" s="48">
        <v>0.010961805555555556</v>
      </c>
      <c r="G8" s="14">
        <v>25</v>
      </c>
      <c r="H8" s="59"/>
    </row>
    <row r="9" spans="1:8" ht="15" customHeight="1">
      <c r="A9" s="56"/>
      <c r="B9" s="9" t="s">
        <v>189</v>
      </c>
      <c r="C9" s="4">
        <v>69</v>
      </c>
      <c r="D9" s="3" t="s">
        <v>181</v>
      </c>
      <c r="E9" s="3" t="s">
        <v>193</v>
      </c>
      <c r="F9" s="48">
        <v>0.011890046296296296</v>
      </c>
      <c r="G9" s="14">
        <v>33</v>
      </c>
      <c r="H9" s="59"/>
    </row>
    <row r="10" spans="1:8" ht="15" customHeight="1">
      <c r="A10" s="57"/>
      <c r="B10" s="9" t="s">
        <v>189</v>
      </c>
      <c r="C10" s="4">
        <v>5</v>
      </c>
      <c r="D10" s="3"/>
      <c r="E10" s="3"/>
      <c r="F10" s="44"/>
      <c r="G10" s="14"/>
      <c r="H10" s="59"/>
    </row>
    <row r="11" spans="1:8" ht="15" customHeight="1" thickBot="1">
      <c r="A11" s="58"/>
      <c r="B11" s="10" t="s">
        <v>189</v>
      </c>
      <c r="C11" s="7">
        <v>6</v>
      </c>
      <c r="D11" s="5"/>
      <c r="E11" s="5"/>
      <c r="F11" s="45"/>
      <c r="G11" s="15"/>
      <c r="H11" s="60"/>
    </row>
    <row r="12" spans="1:8" ht="15" customHeight="1" thickTop="1">
      <c r="A12" s="55">
        <f>COUNT($H$6:$H$47)-COUNTIF($H$6:$H$47,CONCATENATE("&gt;",H12))</f>
        <v>4</v>
      </c>
      <c r="B12" s="11" t="s">
        <v>100</v>
      </c>
      <c r="C12" s="16">
        <v>70</v>
      </c>
      <c r="D12" s="12" t="s">
        <v>194</v>
      </c>
      <c r="E12" s="12" t="s">
        <v>195</v>
      </c>
      <c r="F12" s="43">
        <v>0.009440972222222222</v>
      </c>
      <c r="G12" s="17">
        <v>3</v>
      </c>
      <c r="H12" s="52">
        <f>SMALL(G12:G17,1)+SMALL(G12:G17,2)+SMALL(G12:G17,3)+SMALL(G12:G17,4)</f>
        <v>65</v>
      </c>
    </row>
    <row r="13" spans="1:8" ht="15" customHeight="1">
      <c r="A13" s="56"/>
      <c r="B13" s="9" t="s">
        <v>100</v>
      </c>
      <c r="C13" s="4">
        <v>71</v>
      </c>
      <c r="D13" s="3" t="s">
        <v>187</v>
      </c>
      <c r="E13" s="3" t="s">
        <v>196</v>
      </c>
      <c r="F13" s="48">
        <v>0.010378472222222223</v>
      </c>
      <c r="G13" s="14">
        <v>15</v>
      </c>
      <c r="H13" s="53"/>
    </row>
    <row r="14" spans="1:8" ht="15" customHeight="1">
      <c r="A14" s="56"/>
      <c r="B14" s="9" t="s">
        <v>100</v>
      </c>
      <c r="C14" s="4">
        <v>72</v>
      </c>
      <c r="D14" s="3" t="s">
        <v>197</v>
      </c>
      <c r="E14" s="3" t="s">
        <v>198</v>
      </c>
      <c r="F14" s="48">
        <v>0.011074074074074075</v>
      </c>
      <c r="G14" s="14">
        <v>26</v>
      </c>
      <c r="H14" s="53"/>
    </row>
    <row r="15" spans="1:8" ht="15" customHeight="1">
      <c r="A15" s="56"/>
      <c r="B15" s="9" t="s">
        <v>100</v>
      </c>
      <c r="C15" s="4">
        <v>73</v>
      </c>
      <c r="D15" s="3" t="s">
        <v>183</v>
      </c>
      <c r="E15" s="3" t="s">
        <v>199</v>
      </c>
      <c r="F15" s="48">
        <v>0.010873842592592593</v>
      </c>
      <c r="G15" s="14">
        <v>23</v>
      </c>
      <c r="H15" s="53"/>
    </row>
    <row r="16" spans="1:8" ht="15" customHeight="1">
      <c r="A16" s="57"/>
      <c r="B16" s="9" t="s">
        <v>100</v>
      </c>
      <c r="C16" s="4">
        <v>74</v>
      </c>
      <c r="D16" s="3" t="s">
        <v>143</v>
      </c>
      <c r="E16" s="3" t="s">
        <v>330</v>
      </c>
      <c r="F16" s="48">
        <v>0.010905092592592593</v>
      </c>
      <c r="G16" s="14">
        <v>24</v>
      </c>
      <c r="H16" s="53"/>
    </row>
    <row r="17" spans="1:8" ht="15" customHeight="1" thickBot="1">
      <c r="A17" s="58"/>
      <c r="B17" s="10" t="s">
        <v>100</v>
      </c>
      <c r="C17" s="6">
        <v>75</v>
      </c>
      <c r="D17" s="5" t="s">
        <v>173</v>
      </c>
      <c r="E17" s="5" t="s">
        <v>200</v>
      </c>
      <c r="F17" s="50">
        <v>0.011653935185185184</v>
      </c>
      <c r="G17" s="15">
        <v>31</v>
      </c>
      <c r="H17" s="54"/>
    </row>
    <row r="18" spans="1:8" ht="15" customHeight="1" thickTop="1">
      <c r="A18" s="55">
        <f>COUNT($H$6:$H$47)-COUNTIF($H$6:$H$47,CONCATENATE("&gt;",H18))</f>
        <v>3</v>
      </c>
      <c r="B18" s="11" t="s">
        <v>201</v>
      </c>
      <c r="C18" s="16">
        <v>60</v>
      </c>
      <c r="D18" s="12" t="s">
        <v>136</v>
      </c>
      <c r="E18" s="12" t="s">
        <v>202</v>
      </c>
      <c r="F18" s="43">
        <v>0.009694444444444445</v>
      </c>
      <c r="G18" s="17">
        <v>5</v>
      </c>
      <c r="H18" s="52">
        <f>SMALL(G18:G23,1)+SMALL(G18:G23,2)+SMALL(G18:G23,3)+SMALL(G18:G23,4)</f>
        <v>58</v>
      </c>
    </row>
    <row r="19" spans="1:8" ht="15" customHeight="1">
      <c r="A19" s="56"/>
      <c r="B19" s="9" t="s">
        <v>201</v>
      </c>
      <c r="C19" s="4">
        <v>61</v>
      </c>
      <c r="D19" s="3" t="s">
        <v>183</v>
      </c>
      <c r="E19" s="3" t="s">
        <v>203</v>
      </c>
      <c r="F19" s="48">
        <v>0.01034837962962963</v>
      </c>
      <c r="G19" s="14">
        <v>14</v>
      </c>
      <c r="H19" s="53"/>
    </row>
    <row r="20" spans="1:8" ht="15" customHeight="1">
      <c r="A20" s="56"/>
      <c r="B20" s="9" t="s">
        <v>201</v>
      </c>
      <c r="C20" s="4">
        <v>62</v>
      </c>
      <c r="D20" s="3" t="s">
        <v>204</v>
      </c>
      <c r="E20" s="3" t="s">
        <v>205</v>
      </c>
      <c r="F20" s="48">
        <v>0.010863425925925924</v>
      </c>
      <c r="G20" s="14">
        <v>22</v>
      </c>
      <c r="H20" s="53"/>
    </row>
    <row r="21" spans="1:8" ht="15" customHeight="1">
      <c r="A21" s="56"/>
      <c r="B21" s="9" t="s">
        <v>201</v>
      </c>
      <c r="C21" s="4">
        <v>63</v>
      </c>
      <c r="D21" s="3" t="s">
        <v>187</v>
      </c>
      <c r="E21" s="3" t="s">
        <v>206</v>
      </c>
      <c r="F21" s="48">
        <v>0.010443287037037037</v>
      </c>
      <c r="G21" s="14">
        <v>17</v>
      </c>
      <c r="H21" s="53"/>
    </row>
    <row r="22" spans="1:8" ht="15" customHeight="1">
      <c r="A22" s="57"/>
      <c r="B22" s="9" t="s">
        <v>201</v>
      </c>
      <c r="C22" s="4">
        <v>64</v>
      </c>
      <c r="D22" s="18" t="s">
        <v>136</v>
      </c>
      <c r="E22" s="18" t="s">
        <v>207</v>
      </c>
      <c r="F22" s="48">
        <v>0.011524305555555553</v>
      </c>
      <c r="G22" s="14">
        <v>29</v>
      </c>
      <c r="H22" s="53"/>
    </row>
    <row r="23" spans="1:8" ht="15" customHeight="1" thickBot="1">
      <c r="A23" s="58"/>
      <c r="B23" s="10" t="s">
        <v>201</v>
      </c>
      <c r="C23" s="6">
        <v>65</v>
      </c>
      <c r="D23" s="5" t="s">
        <v>208</v>
      </c>
      <c r="E23" s="5" t="s">
        <v>209</v>
      </c>
      <c r="F23" s="50">
        <v>0.011097222222222224</v>
      </c>
      <c r="G23" s="15">
        <v>27</v>
      </c>
      <c r="H23" s="54"/>
    </row>
    <row r="24" spans="1:8" ht="15" customHeight="1" thickTop="1">
      <c r="A24" s="55">
        <f>COUNT($H$6:$H$47)-COUNTIF($H$6:$H$47,CONCATENATE("&gt;",H24))</f>
        <v>5</v>
      </c>
      <c r="B24" s="11" t="s">
        <v>116</v>
      </c>
      <c r="C24" s="16">
        <v>19</v>
      </c>
      <c r="D24" s="12" t="s">
        <v>210</v>
      </c>
      <c r="E24" s="12" t="s">
        <v>211</v>
      </c>
      <c r="F24" s="43">
        <v>0.010234953703703703</v>
      </c>
      <c r="G24" s="17">
        <v>13</v>
      </c>
      <c r="H24" s="52">
        <f>SMALL(G24:G29,1)+SMALL(G24:G29,2)+SMALL(G24:G29,3)+SMALL(G24:G29,4)</f>
        <v>83</v>
      </c>
    </row>
    <row r="25" spans="1:8" ht="15" customHeight="1">
      <c r="A25" s="56"/>
      <c r="B25" s="9" t="s">
        <v>116</v>
      </c>
      <c r="C25" s="4">
        <v>20</v>
      </c>
      <c r="D25" s="3" t="s">
        <v>212</v>
      </c>
      <c r="E25" s="3" t="s">
        <v>213</v>
      </c>
      <c r="F25" s="48">
        <v>0.011460648148148149</v>
      </c>
      <c r="G25" s="14">
        <v>28</v>
      </c>
      <c r="H25" s="53"/>
    </row>
    <row r="26" spans="1:8" ht="15" customHeight="1">
      <c r="A26" s="56"/>
      <c r="B26" s="9" t="s">
        <v>116</v>
      </c>
      <c r="C26" s="4">
        <v>52</v>
      </c>
      <c r="D26" s="3" t="s">
        <v>146</v>
      </c>
      <c r="E26" s="3" t="s">
        <v>214</v>
      </c>
      <c r="F26" s="48">
        <v>0.01017824074074074</v>
      </c>
      <c r="G26" s="14">
        <v>12</v>
      </c>
      <c r="H26" s="53"/>
    </row>
    <row r="27" spans="1:8" ht="15" customHeight="1">
      <c r="A27" s="56"/>
      <c r="B27" s="9" t="s">
        <v>116</v>
      </c>
      <c r="C27" s="4">
        <v>22</v>
      </c>
      <c r="D27" s="3"/>
      <c r="E27" s="3"/>
      <c r="F27" s="44"/>
      <c r="G27" s="14"/>
      <c r="H27" s="53"/>
    </row>
    <row r="28" spans="1:8" ht="15" customHeight="1">
      <c r="A28" s="57"/>
      <c r="B28" s="9" t="s">
        <v>116</v>
      </c>
      <c r="C28" s="4">
        <v>23</v>
      </c>
      <c r="D28" s="3" t="s">
        <v>157</v>
      </c>
      <c r="E28" s="3" t="s">
        <v>216</v>
      </c>
      <c r="F28" s="48">
        <v>0.01165162037037037</v>
      </c>
      <c r="G28" s="14">
        <v>30</v>
      </c>
      <c r="H28" s="53"/>
    </row>
    <row r="29" spans="1:8" ht="15" customHeight="1" thickBot="1">
      <c r="A29" s="58"/>
      <c r="B29" s="10" t="s">
        <v>116</v>
      </c>
      <c r="C29" s="6">
        <v>24</v>
      </c>
      <c r="D29" s="5"/>
      <c r="E29" s="5"/>
      <c r="F29" s="46"/>
      <c r="G29" s="15"/>
      <c r="H29" s="54"/>
    </row>
    <row r="30" spans="1:8" ht="15" customHeight="1" thickTop="1">
      <c r="A30" s="55">
        <f>COUNT($H$6:$H$47)-COUNTIF($H$6:$H$47,CONCATENATE("&gt;",H30))</f>
        <v>1</v>
      </c>
      <c r="B30" s="11" t="s">
        <v>94</v>
      </c>
      <c r="C30" s="16">
        <v>25</v>
      </c>
      <c r="D30" s="13" t="s">
        <v>192</v>
      </c>
      <c r="E30" s="13" t="s">
        <v>217</v>
      </c>
      <c r="F30" s="51">
        <v>0.009195601851851852</v>
      </c>
      <c r="G30" s="17">
        <v>1</v>
      </c>
      <c r="H30" s="52">
        <f>SMALL(G30:G35,1)+SMALL(G30:G35,2)+SMALL(G30:G35,3)+SMALL(G30:G35,4)</f>
        <v>19</v>
      </c>
    </row>
    <row r="31" spans="1:8" ht="15" customHeight="1">
      <c r="A31" s="56"/>
      <c r="B31" s="9" t="s">
        <v>94</v>
      </c>
      <c r="C31" s="4">
        <v>26</v>
      </c>
      <c r="D31" s="3" t="s">
        <v>208</v>
      </c>
      <c r="E31" s="3" t="s">
        <v>217</v>
      </c>
      <c r="F31" s="48">
        <v>0.009706018518518518</v>
      </c>
      <c r="G31" s="14">
        <v>6</v>
      </c>
      <c r="H31" s="53"/>
    </row>
    <row r="32" spans="1:8" ht="15" customHeight="1">
      <c r="A32" s="56"/>
      <c r="B32" s="9" t="s">
        <v>94</v>
      </c>
      <c r="C32" s="4">
        <v>27</v>
      </c>
      <c r="D32" s="3" t="s">
        <v>218</v>
      </c>
      <c r="E32" s="3" t="s">
        <v>219</v>
      </c>
      <c r="F32" s="48">
        <v>0.009751157407407408</v>
      </c>
      <c r="G32" s="14">
        <v>8</v>
      </c>
      <c r="H32" s="53"/>
    </row>
    <row r="33" spans="1:8" ht="15" customHeight="1">
      <c r="A33" s="56"/>
      <c r="B33" s="9" t="s">
        <v>94</v>
      </c>
      <c r="C33" s="4">
        <v>28</v>
      </c>
      <c r="D33" s="3" t="s">
        <v>220</v>
      </c>
      <c r="E33" s="3" t="s">
        <v>221</v>
      </c>
      <c r="F33" s="48">
        <v>0.009966435185185184</v>
      </c>
      <c r="G33" s="14">
        <v>10</v>
      </c>
      <c r="H33" s="53"/>
    </row>
    <row r="34" spans="1:8" ht="15" customHeight="1">
      <c r="A34" s="57"/>
      <c r="B34" s="9" t="s">
        <v>94</v>
      </c>
      <c r="C34" s="4">
        <v>29</v>
      </c>
      <c r="D34" s="3" t="s">
        <v>138</v>
      </c>
      <c r="E34" s="3" t="s">
        <v>222</v>
      </c>
      <c r="F34" s="48">
        <v>0.009557870370370371</v>
      </c>
      <c r="G34" s="14">
        <v>4</v>
      </c>
      <c r="H34" s="53"/>
    </row>
    <row r="35" spans="1:8" ht="15" customHeight="1" thickBot="1">
      <c r="A35" s="58"/>
      <c r="B35" s="10" t="s">
        <v>94</v>
      </c>
      <c r="C35" s="6">
        <v>43</v>
      </c>
      <c r="D35" s="5" t="s">
        <v>223</v>
      </c>
      <c r="E35" s="5" t="s">
        <v>331</v>
      </c>
      <c r="F35" s="50">
        <v>0.010402777777777778</v>
      </c>
      <c r="G35" s="15">
        <v>16</v>
      </c>
      <c r="H35" s="54"/>
    </row>
    <row r="36" spans="1:8" ht="15" customHeight="1" thickTop="1">
      <c r="A36" s="55">
        <f>COUNT($H$6:$H$47)-COUNTIF($H$6:$H$47,CONCATENATE("&gt;",H36))</f>
        <v>2</v>
      </c>
      <c r="B36" s="11" t="s">
        <v>130</v>
      </c>
      <c r="C36" s="16">
        <v>31</v>
      </c>
      <c r="D36" s="13" t="s">
        <v>173</v>
      </c>
      <c r="E36" s="13" t="s">
        <v>252</v>
      </c>
      <c r="F36" s="51">
        <v>0.009782407407407408</v>
      </c>
      <c r="G36" s="17">
        <v>9</v>
      </c>
      <c r="H36" s="52">
        <f>SMALL(G36:G41,1)+SMALL(G36:G41,2)+SMALL(G36:G41,3)+SMALL(G36:G41,4)</f>
        <v>38</v>
      </c>
    </row>
    <row r="37" spans="1:8" ht="15" customHeight="1">
      <c r="A37" s="56"/>
      <c r="B37" s="9" t="s">
        <v>130</v>
      </c>
      <c r="C37" s="4">
        <v>32</v>
      </c>
      <c r="D37" s="3" t="s">
        <v>167</v>
      </c>
      <c r="E37" s="3" t="s">
        <v>253</v>
      </c>
      <c r="F37" s="48">
        <v>0.009729166666666665</v>
      </c>
      <c r="G37" s="14">
        <v>7</v>
      </c>
      <c r="H37" s="53"/>
    </row>
    <row r="38" spans="1:8" ht="15" customHeight="1">
      <c r="A38" s="56"/>
      <c r="B38" s="9" t="s">
        <v>130</v>
      </c>
      <c r="C38" s="4">
        <v>33</v>
      </c>
      <c r="D38" s="3" t="s">
        <v>255</v>
      </c>
      <c r="E38" s="3" t="s">
        <v>254</v>
      </c>
      <c r="F38" s="48">
        <v>0.009339120370370371</v>
      </c>
      <c r="G38" s="14">
        <v>2</v>
      </c>
      <c r="H38" s="53"/>
    </row>
    <row r="39" spans="1:8" ht="15" customHeight="1">
      <c r="A39" s="56"/>
      <c r="B39" s="9" t="s">
        <v>130</v>
      </c>
      <c r="C39" s="4">
        <v>34</v>
      </c>
      <c r="D39" s="3" t="s">
        <v>146</v>
      </c>
      <c r="E39" s="3" t="s">
        <v>256</v>
      </c>
      <c r="F39" s="44" t="s">
        <v>363</v>
      </c>
      <c r="G39" s="14">
        <v>20</v>
      </c>
      <c r="H39" s="53"/>
    </row>
    <row r="40" spans="1:8" ht="15" customHeight="1">
      <c r="A40" s="57"/>
      <c r="B40" s="9" t="s">
        <v>130</v>
      </c>
      <c r="C40" s="4">
        <v>35</v>
      </c>
      <c r="D40" s="3"/>
      <c r="E40" s="3"/>
      <c r="F40" s="44"/>
      <c r="G40" s="14"/>
      <c r="H40" s="53"/>
    </row>
    <row r="41" spans="1:8" ht="15" customHeight="1" thickBot="1">
      <c r="A41" s="58"/>
      <c r="B41" s="10" t="s">
        <v>130</v>
      </c>
      <c r="C41" s="6">
        <v>36</v>
      </c>
      <c r="D41" s="5"/>
      <c r="E41" s="5"/>
      <c r="F41" s="46"/>
      <c r="G41" s="15"/>
      <c r="H41" s="54"/>
    </row>
    <row r="42" spans="1:8" ht="15" customHeight="1" thickTop="1">
      <c r="A42" s="55">
        <f>COUNT($H$6:$H$47)-COUNTIF($H$6:$H$47,CONCATENATE("&gt;",H42))</f>
        <v>6</v>
      </c>
      <c r="B42" s="11" t="s">
        <v>238</v>
      </c>
      <c r="C42" s="16">
        <v>37</v>
      </c>
      <c r="D42" s="13" t="s">
        <v>167</v>
      </c>
      <c r="E42" s="13" t="s">
        <v>239</v>
      </c>
      <c r="F42" s="51">
        <v>0.013149305555555555</v>
      </c>
      <c r="G42" s="17">
        <v>35</v>
      </c>
      <c r="H42" s="52">
        <f>SMALL(G42:G47,1)+SMALL(G42:G47,2)+SMALL(G42:G47,3)+SMALL(G42:G47,4)</f>
        <v>96</v>
      </c>
    </row>
    <row r="43" spans="1:8" ht="15" customHeight="1">
      <c r="A43" s="56"/>
      <c r="B43" s="9" t="s">
        <v>238</v>
      </c>
      <c r="C43" s="4">
        <v>38</v>
      </c>
      <c r="D43" s="3" t="s">
        <v>240</v>
      </c>
      <c r="E43" s="3" t="s">
        <v>241</v>
      </c>
      <c r="F43" s="48">
        <v>0.010138888888888888</v>
      </c>
      <c r="G43" s="14">
        <v>11</v>
      </c>
      <c r="H43" s="53"/>
    </row>
    <row r="44" spans="1:8" ht="15" customHeight="1">
      <c r="A44" s="56"/>
      <c r="B44" s="9" t="s">
        <v>238</v>
      </c>
      <c r="C44" s="4">
        <v>39</v>
      </c>
      <c r="D44" s="3" t="s">
        <v>134</v>
      </c>
      <c r="E44" s="3" t="s">
        <v>242</v>
      </c>
      <c r="F44" s="48">
        <v>0.011748842592592594</v>
      </c>
      <c r="G44" s="14">
        <v>32</v>
      </c>
      <c r="H44" s="53"/>
    </row>
    <row r="45" spans="1:8" ht="15" customHeight="1">
      <c r="A45" s="56"/>
      <c r="B45" s="9" t="s">
        <v>238</v>
      </c>
      <c r="C45" s="4">
        <v>55</v>
      </c>
      <c r="D45" s="3" t="s">
        <v>208</v>
      </c>
      <c r="E45" s="3" t="s">
        <v>243</v>
      </c>
      <c r="F45" s="44" t="s">
        <v>364</v>
      </c>
      <c r="G45" s="14">
        <v>19</v>
      </c>
      <c r="H45" s="53"/>
    </row>
    <row r="46" spans="1:8" ht="15" customHeight="1">
      <c r="A46" s="57"/>
      <c r="B46" s="9" t="s">
        <v>238</v>
      </c>
      <c r="C46" s="4">
        <v>56</v>
      </c>
      <c r="D46" s="3" t="s">
        <v>204</v>
      </c>
      <c r="E46" s="3" t="s">
        <v>244</v>
      </c>
      <c r="F46" s="48">
        <v>0.012462962962962962</v>
      </c>
      <c r="G46" s="14">
        <v>34</v>
      </c>
      <c r="H46" s="53"/>
    </row>
    <row r="47" spans="1:8" ht="15" customHeight="1" thickBot="1">
      <c r="A47" s="58"/>
      <c r="B47" s="10" t="s">
        <v>238</v>
      </c>
      <c r="C47" s="6">
        <v>42</v>
      </c>
      <c r="D47" s="5"/>
      <c r="E47" s="5"/>
      <c r="F47" s="46"/>
      <c r="G47" s="15"/>
      <c r="H47" s="54"/>
    </row>
    <row r="48" spans="6:8" ht="13.5" thickTop="1">
      <c r="F48" s="21"/>
      <c r="G48" s="61"/>
      <c r="H48" s="62"/>
    </row>
    <row r="49" spans="1:7" ht="15.75">
      <c r="A49" s="63"/>
      <c r="B49" s="64"/>
      <c r="C49" s="64"/>
      <c r="D49" s="21"/>
      <c r="E49" s="20"/>
      <c r="G49" s="19"/>
    </row>
    <row r="50" ht="12.75">
      <c r="D50" s="21"/>
    </row>
    <row r="51" spans="1:4" ht="12.75">
      <c r="A51" s="65"/>
      <c r="B51" s="64"/>
      <c r="D51" s="21"/>
    </row>
  </sheetData>
  <autoFilter ref="B5:B47"/>
  <mergeCells count="17">
    <mergeCell ref="G48:H48"/>
    <mergeCell ref="A49:C49"/>
    <mergeCell ref="A51:B51"/>
    <mergeCell ref="A24:A29"/>
    <mergeCell ref="A30:A35"/>
    <mergeCell ref="A36:A41"/>
    <mergeCell ref="A42:A47"/>
    <mergeCell ref="H30:H35"/>
    <mergeCell ref="H36:H41"/>
    <mergeCell ref="H42:H47"/>
    <mergeCell ref="H18:H23"/>
    <mergeCell ref="H24:H29"/>
    <mergeCell ref="A18:A23"/>
    <mergeCell ref="A6:A11"/>
    <mergeCell ref="A12:A17"/>
    <mergeCell ref="H6:H11"/>
    <mergeCell ref="H12:H17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AŠSK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Petera</dc:creator>
  <cp:keywords/>
  <dc:description/>
  <cp:lastModifiedBy>Služba škole, Frýdek-Místek</cp:lastModifiedBy>
  <cp:lastPrinted>2004-10-20T12:29:57Z</cp:lastPrinted>
  <dcterms:created xsi:type="dcterms:W3CDTF">2004-10-16T18:59:58Z</dcterms:created>
  <dcterms:modified xsi:type="dcterms:W3CDTF">2004-10-21T07:46:31Z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-1913103989</vt:i4>
  </property>
  <property fmtid="{D5CDD505-2E9C-101B-9397-08002B2CF9AE}" pid="3" name="_EmailSubject">
    <vt:lpwstr>Výsledky kraj. finále přespolního běhu</vt:lpwstr>
  </property>
  <property fmtid="{D5CDD505-2E9C-101B-9397-08002B2CF9AE}" pid="4" name="_AuthorEmail">
    <vt:lpwstr>marketa.pivodova@kvic.cz</vt:lpwstr>
  </property>
  <property fmtid="{D5CDD505-2E9C-101B-9397-08002B2CF9AE}" pid="5" name="_AuthorEmailDisplayName">
    <vt:lpwstr>Markéta Pivodová</vt:lpwstr>
  </property>
</Properties>
</file>